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76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ПЛАН_ред.15.01.2013!$B$14:$P$142</definedName>
    <definedName name="БДР">'[1]Справочник БДР'!$B$7:$B$274</definedName>
    <definedName name="_xlnm.Print_Area" localSheetId="0">ПЛАН_ред.15.01.2013!$A$1:$P$149</definedName>
  </definedNames>
  <calcPr calcId="125725"/>
</workbook>
</file>

<file path=xl/calcChain.xml><?xml version="1.0" encoding="utf-8"?>
<calcChain xmlns="http://schemas.openxmlformats.org/spreadsheetml/2006/main">
  <c r="L62" i="1"/>
  <c r="L123"/>
  <c r="A36"/>
  <c r="A37" s="1"/>
  <c r="A38" s="1"/>
  <c r="L98" l="1"/>
  <c r="L82"/>
  <c r="L50"/>
  <c r="L43"/>
  <c r="L40"/>
  <c r="L39"/>
  <c r="L35"/>
</calcChain>
</file>

<file path=xl/sharedStrings.xml><?xml version="1.0" encoding="utf-8"?>
<sst xmlns="http://schemas.openxmlformats.org/spreadsheetml/2006/main" count="1289" uniqueCount="292">
  <si>
    <t>Открытое акционерное общество "Омскгоргаз"</t>
  </si>
  <si>
    <t>644024, г. Омск, ул. Красных Зорь, 19</t>
  </si>
  <si>
    <t>ОКАТО 52401000000</t>
  </si>
  <si>
    <t>№ п/п</t>
  </si>
  <si>
    <t>ОКВЭД</t>
  </si>
  <si>
    <t>ОКДП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</si>
  <si>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</si>
  <si>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</si>
  <si>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</si>
  <si>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</si>
  <si>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</si>
  <si>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</si>
  <si>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</si>
  <si>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</si>
  <si>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</si>
  <si>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</si>
  <si>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</si>
  <si>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</si>
  <si>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</si>
  <si>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52000000000</t>
  </si>
  <si>
    <t>Омская область</t>
  </si>
  <si>
    <t>нет</t>
  </si>
  <si>
    <t>-</t>
  </si>
  <si>
    <t>открытый конкурс</t>
  </si>
  <si>
    <t>66.03.3</t>
  </si>
  <si>
    <t>28.21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</si>
  <si>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</si>
  <si>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</si>
  <si>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</si>
  <si>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</si>
  <si>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</si>
  <si>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</si>
  <si>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25.13.2</t>
  </si>
  <si>
    <t>24.30</t>
  </si>
  <si>
    <t>006</t>
  </si>
  <si>
    <t>м</t>
  </si>
  <si>
    <t>15.84.2</t>
  </si>
  <si>
    <t>Новогодние подарки детям</t>
  </si>
  <si>
    <t>85.11.1</t>
  </si>
  <si>
    <t>Предварительный медицинский осмотр работников</t>
  </si>
  <si>
    <t>66.03.1</t>
  </si>
  <si>
    <t>ПТО</t>
  </si>
  <si>
    <t>ОМТС</t>
  </si>
  <si>
    <t>ПЛ</t>
  </si>
  <si>
    <t>ГО ЧС и ПБ</t>
  </si>
  <si>
    <t>АТХ</t>
  </si>
  <si>
    <t>СПК и ОТ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</si>
  <si>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</si>
  <si>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</si>
  <si>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</si>
  <si>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</si>
  <si>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Буровые работы</t>
  </si>
  <si>
    <t>Страхование гражданской ответственности владельца опасного производственного объекта</t>
  </si>
  <si>
    <t>Ответст-венное структурное подразде-ление</t>
  </si>
  <si>
    <t>50.30</t>
  </si>
  <si>
    <t>45.25.2</t>
  </si>
  <si>
    <t>29.56.2</t>
  </si>
  <si>
    <t>65.12</t>
  </si>
  <si>
    <t>Июнь 2015</t>
  </si>
  <si>
    <t>ИТ</t>
  </si>
  <si>
    <t>УП</t>
  </si>
  <si>
    <t>СЭ</t>
  </si>
  <si>
    <t>Январь 2015</t>
  </si>
  <si>
    <t>Март 2015</t>
  </si>
  <si>
    <t>Декабрь 2015</t>
  </si>
  <si>
    <t>Апрель 2015</t>
  </si>
  <si>
    <t>Пресс-секретарь</t>
  </si>
  <si>
    <t>Февраль 2015</t>
  </si>
  <si>
    <t>Обучение и аттестация специалиста НК</t>
  </si>
  <si>
    <t>Услуги по съёмке архитектурной</t>
  </si>
  <si>
    <t>Сентябрь 2015</t>
  </si>
  <si>
    <t>ОКС</t>
  </si>
  <si>
    <t>запрос предложений</t>
  </si>
  <si>
    <t>Проездные билеты общественного транспорта</t>
  </si>
  <si>
    <t>74.20.42</t>
  </si>
  <si>
    <t>63.21.2</t>
  </si>
  <si>
    <t>30.0</t>
  </si>
  <si>
    <t>Молоко</t>
  </si>
  <si>
    <t>Мебель офисная</t>
  </si>
  <si>
    <t>30.02</t>
  </si>
  <si>
    <t>15.51.11</t>
  </si>
  <si>
    <t>74.30.5</t>
  </si>
  <si>
    <t>80.42</t>
  </si>
  <si>
    <t>45.42</t>
  </si>
  <si>
    <t>45.23</t>
  </si>
  <si>
    <t>65.21</t>
  </si>
  <si>
    <t>Март 2017</t>
  </si>
  <si>
    <t>33.20</t>
  </si>
  <si>
    <t>Поставка приборов учета газа (счетчиков газа) СГ-1 "Релеро"</t>
  </si>
  <si>
    <t>Октябрь 2015</t>
  </si>
  <si>
    <t>Заземлители ферросилидовые анодные ЭлЖК-1500</t>
  </si>
  <si>
    <t>Периодический медицинский осмотр работников</t>
  </si>
  <si>
    <t>27.22</t>
  </si>
  <si>
    <t>УТВЕРЖДАЮ</t>
  </si>
  <si>
    <t>ОАО "Омскгоргаз"</t>
  </si>
  <si>
    <t>___ ____________ 2014 года</t>
  </si>
  <si>
    <t xml:space="preserve">Начальник Управления </t>
  </si>
  <si>
    <t>_________________</t>
  </si>
  <si>
    <t>С.И. Шачнев</t>
  </si>
  <si>
    <t>материально-технического снабжения</t>
  </si>
  <si>
    <t>72.50</t>
  </si>
  <si>
    <t>ФиКП</t>
  </si>
  <si>
    <t>Сентябрь 2016</t>
  </si>
  <si>
    <t>Генеральный директор</t>
  </si>
  <si>
    <t>__________________П.А. Разваляев</t>
  </si>
  <si>
    <t>запрос цен в электронной форме</t>
  </si>
  <si>
    <t>Труба стальная (ВГП)</t>
  </si>
  <si>
    <t>Поставка трубы газовой Д15, 20, 25, 32, 40, 50, 76, 89, 108, 133, 159</t>
  </si>
  <si>
    <t>УД</t>
  </si>
  <si>
    <t>ЦПГ</t>
  </si>
  <si>
    <t>27.23</t>
  </si>
  <si>
    <t>закупка у единственного источника</t>
  </si>
  <si>
    <t>шт.</t>
  </si>
  <si>
    <t>АТХ и ПТО</t>
  </si>
  <si>
    <t>Инструменты</t>
  </si>
  <si>
    <t>51.54.3</t>
  </si>
  <si>
    <t>ПЛАН ЗАКУПКИ ТОВАРОВ, РАБОТ, УСЛУГ на 2015 год</t>
  </si>
  <si>
    <t>e-mail: env@omskgorgaz.ru</t>
  </si>
  <si>
    <t>КПП 550401001</t>
  </si>
  <si>
    <t>ИНН 5504037369</t>
  </si>
  <si>
    <t xml:space="preserve">Сведения о количестве (объеме) </t>
  </si>
  <si>
    <t>Предмет договора</t>
  </si>
  <si>
    <t>10</t>
  </si>
  <si>
    <t>Оснащение автомобилей техническими средствами контроля за соблюдением водителями режимов движения, труда и отдыха (тахографами)</t>
  </si>
  <si>
    <t>Страхование транспортных средств КАСКО</t>
  </si>
  <si>
    <t>усл.ед.</t>
  </si>
  <si>
    <t>прямая (упрощенная) закупка</t>
  </si>
  <si>
    <t>декабрь 2015</t>
  </si>
  <si>
    <t>усл. ед.</t>
  </si>
  <si>
    <t>Поставка резинотехнических изделий (РТИ)</t>
  </si>
  <si>
    <t>Материалы для покраски автомобилей</t>
  </si>
  <si>
    <t>Ацетилен (технический газ)</t>
  </si>
  <si>
    <t>Поставка кранов пробковых Д20÷50</t>
  </si>
  <si>
    <t>Поставка прокладок для газовых плит</t>
  </si>
  <si>
    <t>Поставка смазки НК-50</t>
  </si>
  <si>
    <t>кг.</t>
  </si>
  <si>
    <t>Курьерская отправка корреспонденции на территории РФ</t>
  </si>
  <si>
    <t>Программное обеспечение (приобретение, доработка и обслуживание) для call-центра</t>
  </si>
  <si>
    <t>Услуги по обслуживанию сайта omskgorgaz.ru</t>
  </si>
  <si>
    <t>Программное обеспечение (приобретение, доработка и обслуживание) для ПТО</t>
  </si>
  <si>
    <t>Лот 1. Терминальные клиенты + ПК + МФУ</t>
  </si>
  <si>
    <t>Лот 2. ТМЦ для обслуживания и ремонта офисной и компьютерной техники</t>
  </si>
  <si>
    <t>Лот 1. Поставка/заправка расходных материалов для оргтехники</t>
  </si>
  <si>
    <t>Лот 2. Услуги по ремонту офисной оргтехники</t>
  </si>
  <si>
    <t>Программное обеспечение Microsoft: Visio, Office Standard 2013 Russian OLP NL, Win 8.1 prof</t>
  </si>
  <si>
    <t>Поверка приборов и оборудования</t>
  </si>
  <si>
    <t>Проектно-изыскательские работы на ранее газифицированных районах: Газопроводы-вводы 50шт</t>
  </si>
  <si>
    <t>Газификация по программе расселения многодетных семей (КАО, ЛАО): проектно-изыскательские работы</t>
  </si>
  <si>
    <t>Поставка лакокрасочной продукции:</t>
  </si>
  <si>
    <t>Лот 1. Ацетон</t>
  </si>
  <si>
    <t>Лот 2. Эмаль ПФ-115 (желтая); эмаль НЦ (красная, желтая, черная)</t>
  </si>
  <si>
    <t>Лот 3. Лак-НЦ</t>
  </si>
  <si>
    <t>Лот 4. Пудра алюминиевая</t>
  </si>
  <si>
    <t>Поставка шпилек М</t>
  </si>
  <si>
    <t>Поставка и монтаж кондиционеров, услуги по текущему ремонту и обслуживанию</t>
  </si>
  <si>
    <t>июль 2015</t>
  </si>
  <si>
    <t xml:space="preserve">Предоставление кредита для нужд ОАО "Омскгоргаз" (кредитная линия с лимитом задолженности в сумме 150 млн. руб. с учетом максимальной процентной ставки 13% годовых и периода кредитования 2 года) </t>
  </si>
  <si>
    <t>Газификация объектов юридических лиц (проектно-изыскательские работы)</t>
  </si>
  <si>
    <t>Ремонт зданий и сооружений (Комплексно-эксплуатационная служба-3 (КЭС), ул. Новороссийская, д.2/1)</t>
  </si>
  <si>
    <t>Лот 1. Ремонт помещений</t>
  </si>
  <si>
    <t>Лот 2. Ремонт кровли АБК</t>
  </si>
  <si>
    <t>Лот 3. Внутреннее газоснабжение (СМР+ПИР)</t>
  </si>
  <si>
    <t>ТМЦ для ремонта (автомобильные запчасти)</t>
  </si>
  <si>
    <t>Серверное оборудование</t>
  </si>
  <si>
    <t>Лот 1. Сервер</t>
  </si>
  <si>
    <t>Лот 2. СХД под виртуализацию SFP+</t>
  </si>
  <si>
    <t>Лот 3. Расширение емкости батарей EATON</t>
  </si>
  <si>
    <t>Поставка приборов учета газа (счетчиков газа) СГБМ-1,6</t>
  </si>
  <si>
    <t>Проектно-изыскательские работы по строящимся распределительным газопроводам</t>
  </si>
  <si>
    <t>Финансовая аренда (лизинг) Газ-3302 (бортовой)</t>
  </si>
  <si>
    <t xml:space="preserve"> запрос предложений</t>
  </si>
  <si>
    <t>Финансовая аренда (лизинг) Газ-33023 гр/пасс</t>
  </si>
  <si>
    <t>Ремонт зданий и сооружений (АТХ, ул. Лескова,д.3)</t>
  </si>
  <si>
    <t>Лот 1. Замена оконных блоков</t>
  </si>
  <si>
    <t>Лот 2. Ремонт асфальтового покрытия территории</t>
  </si>
  <si>
    <t>Лот 3. Ремонт кровли здания: Склад №1</t>
  </si>
  <si>
    <t>Лот 4. Ремонт кровли здания: Склад №2</t>
  </si>
  <si>
    <t>Лот 5. Ремонт помещений: АДС-лестница</t>
  </si>
  <si>
    <t>Лот 6. Ремонт помещений: Транспортный цех</t>
  </si>
  <si>
    <t>Лот 7. Ремонт помещений: Агрегатно-моторный участок</t>
  </si>
  <si>
    <t>Поставка клапанов ПКК-40</t>
  </si>
  <si>
    <t>Профилактические испытания (услуги)</t>
  </si>
  <si>
    <t>Добровольное медицинское страхование АУП</t>
  </si>
  <si>
    <t>Строительно-монтажные работы на ренее газифицированных районах: Газопроводы-вводы 50шт</t>
  </si>
  <si>
    <t>Газификация объектов юридических лиц (строительно-монтажные работы)</t>
  </si>
  <si>
    <t>Ремонт зданий и сооружений (Административное здание,ул.Красных Зорь угол ул.Чкалова, дом 19/12)</t>
  </si>
  <si>
    <t>Лот 2. Благоустройство территории</t>
  </si>
  <si>
    <t>Поставка песка</t>
  </si>
  <si>
    <t>УДГ</t>
  </si>
  <si>
    <t>Газовые баллоны 50л.</t>
  </si>
  <si>
    <t>Строительно-монтажные работы по строящимся распределительным газопроводам</t>
  </si>
  <si>
    <t>Поставка индикаторов утечки газа ФТ-02У1</t>
  </si>
  <si>
    <t>Поставка течеискателей газа</t>
  </si>
  <si>
    <t>Финансовая аренда (лизинг) Зил-433360 бортовой</t>
  </si>
  <si>
    <t>Ремонт ТС (автомобильные запчасти "Бобр")</t>
  </si>
  <si>
    <t>Газификация по программе расселения многодетных семей (КАО, ЛАО): строительно-монтажные работы</t>
  </si>
  <si>
    <t>Ремонт зданий и сооружений (Комплексно-эксплуатационная служба-1 (КЭС), ул. Нефтезаводская, д.38, корп.1)</t>
  </si>
  <si>
    <t>Лот 1. Ремонт кровли адм. здания</t>
  </si>
  <si>
    <t>Лот 2. Ремонт кровли металлического склада</t>
  </si>
  <si>
    <t>Лот 3. Ремонт асфальтового покрытия территории</t>
  </si>
  <si>
    <t>Финансовая аренда (лизинг) УАЗ-2206 м/автобус</t>
  </si>
  <si>
    <t>Финансовая аренда (лизинг) ПАЗ-320302-08 автобус</t>
  </si>
  <si>
    <t>Ремонт зданий и сооружений  (ремонт помещений в административном здании, с. Красноярка)</t>
  </si>
  <si>
    <t>Финансовая аренда (лизинг) УАЗ-2206</t>
  </si>
  <si>
    <t>3020301/     3020120</t>
  </si>
  <si>
    <t>3020301/     3020121</t>
  </si>
  <si>
    <t>52.48.13</t>
  </si>
  <si>
    <t>74.20.13</t>
  </si>
  <si>
    <t>29.24</t>
  </si>
  <si>
    <t>36.12</t>
  </si>
  <si>
    <t>Услуги по техническому обслуживанию САДД "Дело"</t>
  </si>
  <si>
    <t>закупка у единственного поставщика, подрядчика (исполнителя)</t>
  </si>
  <si>
    <t>1</t>
  </si>
  <si>
    <t>22.19</t>
  </si>
  <si>
    <t>24.11</t>
  </si>
  <si>
    <t>Поставка контргаек (Д15÷50)</t>
  </si>
  <si>
    <t>Д 15-50 мм</t>
  </si>
  <si>
    <t>Д 20-50 мм</t>
  </si>
  <si>
    <t>23.20</t>
  </si>
  <si>
    <t>Краска, лак, лента малярная и прочее</t>
  </si>
  <si>
    <t>25.24</t>
  </si>
  <si>
    <t>Хозяйственный инвентарь (швабры, метлы, ведра, тряпки и др.)</t>
  </si>
  <si>
    <t>64.12</t>
  </si>
  <si>
    <t>72.20</t>
  </si>
  <si>
    <t>Офисная и компьютерная техника. ТМЦ для обслуживания и ремонта офисной и компьютерной техники.</t>
  </si>
  <si>
    <t>Яннварь 2015</t>
  </si>
  <si>
    <t>Оборудование для обеспечения защиты персональных данных</t>
  </si>
  <si>
    <t xml:space="preserve">Наличие сертификата ФСТЭК РФ на оборудование Cisco, разрешающего использование оборудования для передачи персональных данных по каналам связи, на каждую единицу оборудования </t>
  </si>
  <si>
    <t>7250020/ 7250030</t>
  </si>
  <si>
    <t>72.51</t>
  </si>
  <si>
    <t>7250020/ 7250031</t>
  </si>
  <si>
    <t>72.52</t>
  </si>
  <si>
    <t>7250020/ 7250032</t>
  </si>
  <si>
    <t>30.1</t>
  </si>
  <si>
    <t>3020301/     3020119</t>
  </si>
  <si>
    <t>час</t>
  </si>
  <si>
    <t xml:space="preserve"> п/мост, з/мост, двигатель ВАЗИИЗ "Бронто"</t>
  </si>
  <si>
    <t>24.29</t>
  </si>
  <si>
    <t>Август 2015</t>
  </si>
  <si>
    <t>Ноябрь 2015</t>
  </si>
  <si>
    <t>28.74</t>
  </si>
  <si>
    <t>Июль 2015</t>
  </si>
  <si>
    <t>Кредитная линия с лимитом задолженности в сумме 150 млн. руб. с учетом максимальной процентной ставки 13% годовых и периода кредитования 2 года</t>
  </si>
  <si>
    <t>45.4</t>
  </si>
  <si>
    <t>45.25</t>
  </si>
  <si>
    <t>45.21.1</t>
  </si>
  <si>
    <t>796</t>
  </si>
  <si>
    <t>Регуляторы давления газа (разные)</t>
  </si>
  <si>
    <t>Поставка регуляторов РДНК, РДГС, РДГ</t>
  </si>
  <si>
    <t>Ключи гаечные, ключи накидные, отвертки, пассатижи, напильники, молотки, сверла, резцы, лерки, мечики, круги и т.д. (разные, в соответствии с ТЗ)</t>
  </si>
  <si>
    <t>Автомобильные запчасти для "Бронто"</t>
  </si>
  <si>
    <t>Поставка листового паронита 2÷3мм</t>
  </si>
  <si>
    <t xml:space="preserve">Услуги должны быть оказаны в соответствии с требованиями Приказа Министерства здравоохранения и социального развития РФ от 12.04.2011г. №302н </t>
  </si>
  <si>
    <t>Март 2016</t>
  </si>
  <si>
    <t>74.20.36</t>
  </si>
  <si>
    <t>ЮО</t>
  </si>
  <si>
    <t>Межевание земельных участков, занятых резервуарными установками сжиженного углеводородного газа (СУГ)</t>
  </si>
  <si>
    <t xml:space="preserve">Соответствие работ по межеванию нормативным правовым актам и техническим актам, регламентирующим вопросы геодезии (картографии) и землеустройства </t>
  </si>
  <si>
    <t>52401000000</t>
  </si>
  <si>
    <t>г. Омск</t>
  </si>
  <si>
    <t>Апрель 2018</t>
  </si>
  <si>
    <t>Май 2015</t>
  </si>
  <si>
    <t>Профком</t>
  </si>
  <si>
    <t>Апрель 2016</t>
  </si>
  <si>
    <t>закупка у единственного поставщика (подрядчика, исполнителя)</t>
  </si>
  <si>
    <t xml:space="preserve">
45.21.4 </t>
  </si>
  <si>
    <t>74.20.11</t>
  </si>
  <si>
    <t xml:space="preserve"> Апрель 2015</t>
  </si>
  <si>
    <t>Май 2018</t>
  </si>
  <si>
    <t>т.</t>
  </si>
  <si>
    <t>14.2</t>
  </si>
  <si>
    <t>52.48.39</t>
  </si>
  <si>
    <t>Установка газовой задвижки на газопроводе ГРС-1 - ТЭЦ-3: строительно-монтажные работы</t>
  </si>
  <si>
    <t>Установка газовой задвижки на газопроводе ГРС-1 - ТЭЦ-3: проектно-изыскательские работы</t>
  </si>
  <si>
    <t>Август 2018</t>
  </si>
  <si>
    <t>Октябрь 2018</t>
  </si>
  <si>
    <t>Ноябрь 2018</t>
  </si>
  <si>
    <t>Декабрь 2018</t>
  </si>
  <si>
    <t>запрос предложений в электронной форме</t>
  </si>
  <si>
    <t>Услуги по обслуживанию и ремонту офисной и компьютерной техники</t>
  </si>
  <si>
    <t xml:space="preserve">запрос цен в электронной форме </t>
  </si>
  <si>
    <t>Обязательное страхование автогражданской ответственности владельцев транспортных средств (ОСАГО)</t>
  </si>
  <si>
    <t xml:space="preserve">Хозяйственный инвентарь </t>
  </si>
  <si>
    <t>тел. (3812) 977-377, доб. 1325</t>
  </si>
  <si>
    <t>72.40</t>
  </si>
  <si>
    <t>25.13</t>
  </si>
  <si>
    <t>Постака сувенирной продукции (Изготовление календарей, открыток, ежедневников к новому году)</t>
  </si>
  <si>
    <t xml:space="preserve">запрос цен </t>
  </si>
  <si>
    <t>22.15</t>
  </si>
  <si>
    <t>Приложение № 1 к приказу № 2278 от "26" декабря 2014 г.</t>
  </si>
  <si>
    <t>Редакция от 26 декабря  2014 г.</t>
  </si>
  <si>
    <t xml:space="preserve">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</si>
</sst>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5" fillId="0" borderId="0" xfId="0" applyFont="1" applyFill="1" applyAlignment="1">
      <alignment horizontal="right"/>
    </xf>
    <xf numFmtId="49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4" fontId="9" fillId="0" borderId="1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 wrapText="1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8" fillId="0" borderId="0" xfId="0" applyFont="1" applyFill="1"/>
    <xf numFmtId="0" fontId="9" fillId="0" borderId="6" xfId="0" applyFont="1" applyBorder="1" applyAlignment="1">
      <alignment wrapText="1"/>
    </xf>
    <xf numFmtId="4" fontId="9" fillId="0" borderId="6" xfId="0" applyNumberFormat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justify" wrapText="1"/>
    </xf>
    <xf numFmtId="0" fontId="0" fillId="0" borderId="1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9" fillId="0" borderId="2" xfId="2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3" fillId="0" borderId="2" xfId="2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wrapText="1"/>
    </xf>
    <xf numFmtId="0" fontId="0" fillId="0" borderId="9" xfId="0" applyFill="1" applyBorder="1" applyAlignment="1">
      <alignment horizontal="left" vertical="top" wrapText="1"/>
    </xf>
    <xf numFmtId="49" fontId="7" fillId="0" borderId="9" xfId="0" applyNumberFormat="1" applyFont="1" applyFill="1" applyBorder="1"/>
    <xf numFmtId="0" fontId="0" fillId="0" borderId="9" xfId="0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" fontId="0" fillId="0" borderId="9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0" fillId="0" borderId="9" xfId="0" applyBorder="1" applyAlignment="1">
      <alignment wrapText="1"/>
    </xf>
    <xf numFmtId="49" fontId="0" fillId="2" borderId="9" xfId="0" applyNumberForma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vertical="top"/>
    </xf>
    <xf numFmtId="0" fontId="0" fillId="0" borderId="9" xfId="0" applyFill="1" applyBorder="1"/>
    <xf numFmtId="0" fontId="0" fillId="0" borderId="9" xfId="0" applyBorder="1" applyAlignment="1">
      <alignment horizontal="left"/>
    </xf>
    <xf numFmtId="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Fill="1" applyBorder="1" applyAlignment="1">
      <alignment horizontal="left" vertical="justify"/>
    </xf>
    <xf numFmtId="4" fontId="0" fillId="0" borderId="9" xfId="0" applyNumberForma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12" fillId="2" borderId="9" xfId="0" applyFont="1" applyFill="1" applyBorder="1" applyAlignment="1" applyProtection="1">
      <alignment wrapText="1"/>
      <protection locked="0"/>
    </xf>
    <xf numFmtId="0" fontId="0" fillId="0" borderId="9" xfId="0" applyFont="1" applyBorder="1" applyAlignment="1">
      <alignment horizontal="left"/>
    </xf>
    <xf numFmtId="4" fontId="0" fillId="2" borderId="9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49" fontId="0" fillId="2" borderId="10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 wrapText="1"/>
    </xf>
    <xf numFmtId="49" fontId="0" fillId="0" borderId="10" xfId="0" applyNumberFormat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9" fillId="0" borderId="7" xfId="2" applyFont="1" applyFill="1" applyBorder="1" applyAlignment="1">
      <alignment horizont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 wrapText="1"/>
    </xf>
    <xf numFmtId="49" fontId="14" fillId="2" borderId="7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/>
    <xf numFmtId="0" fontId="0" fillId="0" borderId="9" xfId="0" applyBorder="1" applyAlignment="1">
      <alignment horizontal="center" vertical="justify"/>
    </xf>
    <xf numFmtId="0" fontId="0" fillId="2" borderId="9" xfId="0" applyFill="1" applyBorder="1" applyAlignment="1">
      <alignment wrapText="1"/>
    </xf>
    <xf numFmtId="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justify"/>
    </xf>
    <xf numFmtId="0" fontId="0" fillId="0" borderId="10" xfId="0" applyBorder="1" applyAlignment="1">
      <alignment wrapText="1"/>
    </xf>
    <xf numFmtId="0" fontId="9" fillId="0" borderId="1" xfId="0" applyFont="1" applyBorder="1"/>
    <xf numFmtId="0" fontId="0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wrapText="1"/>
    </xf>
    <xf numFmtId="4" fontId="9" fillId="0" borderId="7" xfId="0" applyNumberFormat="1" applyFont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wrapText="1"/>
    </xf>
    <xf numFmtId="4" fontId="0" fillId="0" borderId="11" xfId="0" applyNumberFormat="1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49" fontId="0" fillId="0" borderId="5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/>
    <xf numFmtId="4" fontId="8" fillId="0" borderId="9" xfId="0" applyNumberFormat="1" applyFont="1" applyFill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/>
    </xf>
    <xf numFmtId="0" fontId="0" fillId="0" borderId="9" xfId="0" applyBorder="1" applyAlignment="1">
      <alignment vertical="justify"/>
    </xf>
    <xf numFmtId="0" fontId="0" fillId="0" borderId="9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4" fontId="0" fillId="0" borderId="8" xfId="0" applyNumberFormat="1" applyFill="1" applyBorder="1" applyAlignment="1">
      <alignment horizontal="center" wrapText="1"/>
    </xf>
    <xf numFmtId="49" fontId="0" fillId="2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vertical="justify"/>
    </xf>
    <xf numFmtId="0" fontId="1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0" fillId="2" borderId="11" xfId="0" applyNumberForma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49" fontId="0" fillId="0" borderId="10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7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0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vertical="justify"/>
    </xf>
    <xf numFmtId="0" fontId="16" fillId="0" borderId="1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justify"/>
    </xf>
    <xf numFmtId="0" fontId="0" fillId="0" borderId="9" xfId="0" applyFill="1" applyBorder="1" applyAlignment="1">
      <alignment horizontal="center" vertical="justify"/>
    </xf>
    <xf numFmtId="0" fontId="8" fillId="0" borderId="9" xfId="0" applyFont="1" applyBorder="1" applyAlignment="1">
      <alignment horizontal="left" vertical="justify" wrapText="1"/>
    </xf>
    <xf numFmtId="0" fontId="0" fillId="2" borderId="9" xfId="0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0" fontId="0" fillId="2" borderId="9" xfId="0" applyFill="1" applyBorder="1" applyAlignment="1">
      <alignment vertical="justify"/>
    </xf>
    <xf numFmtId="0" fontId="3" fillId="0" borderId="9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0" fillId="0" borderId="9" xfId="0" applyBorder="1" applyAlignment="1">
      <alignment vertical="justify" wrapText="1"/>
    </xf>
    <xf numFmtId="49" fontId="9" fillId="0" borderId="1" xfId="0" applyNumberFormat="1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vertical="justify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9" xfId="0" applyFill="1" applyBorder="1" applyAlignment="1">
      <alignment vertical="justify" wrapText="1"/>
    </xf>
    <xf numFmtId="0" fontId="0" fillId="0" borderId="9" xfId="0" applyFont="1" applyFill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 vertical="justify"/>
    </xf>
    <xf numFmtId="0" fontId="9" fillId="0" borderId="7" xfId="0" applyFont="1" applyBorder="1" applyAlignment="1">
      <alignment horizontal="center" vertical="justify"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5" xfId="0" applyNumberFormat="1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wrapText="1"/>
    </xf>
    <xf numFmtId="49" fontId="0" fillId="0" borderId="9" xfId="0" applyNumberFormat="1" applyFont="1" applyFill="1" applyBorder="1" applyAlignment="1">
      <alignment horizontal="center" wrapText="1"/>
    </xf>
    <xf numFmtId="4" fontId="0" fillId="2" borderId="9" xfId="0" applyNumberFormat="1" applyFill="1" applyBorder="1" applyAlignment="1">
      <alignment horizontal="center"/>
    </xf>
    <xf numFmtId="0" fontId="0" fillId="0" borderId="8" xfId="0" applyBorder="1" applyAlignment="1">
      <alignment vertical="justify"/>
    </xf>
    <xf numFmtId="4" fontId="0" fillId="0" borderId="8" xfId="0" applyNumberForma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2" fontId="9" fillId="0" borderId="7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2" fontId="0" fillId="0" borderId="9" xfId="0" applyNumberForma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49" fontId="14" fillId="0" borderId="9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wrapText="1"/>
    </xf>
    <xf numFmtId="49" fontId="0" fillId="2" borderId="9" xfId="0" applyNumberForma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3" fillId="0" borderId="9" xfId="0" applyFont="1" applyBorder="1"/>
    <xf numFmtId="0" fontId="0" fillId="3" borderId="9" xfId="0" applyFill="1" applyBorder="1" applyAlignment="1">
      <alignment wrapText="1"/>
    </xf>
    <xf numFmtId="0" fontId="12" fillId="3" borderId="9" xfId="0" applyFont="1" applyFill="1" applyBorder="1" applyAlignment="1" applyProtection="1">
      <alignment wrapText="1"/>
      <protection locked="0"/>
    </xf>
    <xf numFmtId="0" fontId="12" fillId="3" borderId="10" xfId="0" applyFont="1" applyFill="1" applyBorder="1" applyAlignment="1" applyProtection="1">
      <alignment wrapText="1"/>
      <protection locked="0"/>
    </xf>
    <xf numFmtId="0" fontId="13" fillId="3" borderId="2" xfId="0" applyNumberFormat="1" applyFont="1" applyFill="1" applyBorder="1" applyAlignment="1" applyProtection="1">
      <alignment wrapText="1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7" fillId="0" borderId="8" xfId="0" applyNumberFormat="1" applyFont="1" applyFill="1" applyBorder="1"/>
  </cellXfs>
  <cellStyles count="3">
    <cellStyle name="Обычный" xfId="0" builtinId="0"/>
    <cellStyle name="Обычный 2" xfId="2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5"/>
  <sheetViews>
    <sheetView tabSelected="1" topLeftCell="A52" zoomScale="90" zoomScaleNormal="90" zoomScaleSheetLayoutView="69" workbookViewId="0">
      <selection activeCell="J57" sqref="J57"/>
    </sheetView>
  </sheetViews>
  <sheetFormatPr defaultRowHeight="15"/>
  <cols>
    <col min="1" max="1" width="4.28515625" style="10" customWidth="1"/>
    <col min="2" max="2" width="9.5703125" style="1" customWidth="1"/>
    <col min="3" max="3" width="10.42578125" style="1" customWidth="1"/>
    <col min="4" max="4" width="11.42578125" style="1" customWidth="1"/>
    <col min="5" max="5" width="31.140625" style="4" customWidth="1"/>
    <col min="6" max="6" width="33.7109375" style="2" customWidth="1"/>
    <col min="7" max="7" width="8.140625" customWidth="1"/>
    <col min="8" max="8" width="9.140625" customWidth="1"/>
    <col min="9" max="9" width="13.7109375" customWidth="1"/>
    <col min="10" max="10" width="14.5703125" style="14" customWidth="1"/>
    <col min="11" max="11" width="18" style="1" customWidth="1"/>
    <col min="12" max="12" width="15.7109375" customWidth="1"/>
    <col min="13" max="14" width="14.28515625" customWidth="1"/>
    <col min="15" max="15" width="22.28515625" customWidth="1"/>
    <col min="16" max="16" width="13.28515625" customWidth="1"/>
    <col min="17" max="17" width="13.85546875" customWidth="1"/>
    <col min="18" max="18" width="15" customWidth="1"/>
  </cols>
  <sheetData>
    <row r="1" spans="1:16" ht="21">
      <c r="A1" s="7" t="s">
        <v>116</v>
      </c>
      <c r="N1" s="2" t="s">
        <v>289</v>
      </c>
    </row>
    <row r="2" spans="1:16" ht="18.75">
      <c r="A2" s="8" t="s">
        <v>0</v>
      </c>
      <c r="K2" s="3"/>
      <c r="L2" s="4"/>
      <c r="M2" s="4"/>
      <c r="N2" s="4"/>
      <c r="P2" s="4"/>
    </row>
    <row r="3" spans="1:16">
      <c r="A3" s="9" t="s">
        <v>1</v>
      </c>
      <c r="K3" s="3"/>
      <c r="L3" s="4"/>
      <c r="M3" s="4"/>
      <c r="N3" s="4" t="s">
        <v>93</v>
      </c>
      <c r="O3" s="4"/>
      <c r="P3" s="4"/>
    </row>
    <row r="4" spans="1:16">
      <c r="A4" s="9" t="s">
        <v>283</v>
      </c>
      <c r="K4" s="3"/>
      <c r="L4" s="4"/>
      <c r="M4" s="4"/>
      <c r="N4" s="4" t="s">
        <v>103</v>
      </c>
      <c r="P4" s="4"/>
    </row>
    <row r="5" spans="1:16">
      <c r="A5" s="9" t="s">
        <v>117</v>
      </c>
      <c r="K5" s="3"/>
      <c r="L5" s="4"/>
      <c r="M5" s="4"/>
      <c r="N5" s="4" t="s">
        <v>94</v>
      </c>
      <c r="O5" s="4"/>
      <c r="P5" s="4"/>
    </row>
    <row r="6" spans="1:16">
      <c r="A6" s="9" t="s">
        <v>119</v>
      </c>
      <c r="N6" t="s">
        <v>104</v>
      </c>
    </row>
    <row r="7" spans="1:16">
      <c r="A7" s="9" t="s">
        <v>118</v>
      </c>
    </row>
    <row r="8" spans="1:16">
      <c r="A8" s="9" t="s">
        <v>2</v>
      </c>
      <c r="N8" t="s">
        <v>95</v>
      </c>
    </row>
    <row r="9" spans="1:16">
      <c r="A9" s="9"/>
      <c r="F9" s="12"/>
    </row>
    <row r="10" spans="1:16">
      <c r="A10" s="15" t="s">
        <v>290</v>
      </c>
      <c r="F10" s="12"/>
    </row>
    <row r="12" spans="1:16" ht="15" customHeight="1">
      <c r="A12" s="287" t="s">
        <v>3</v>
      </c>
      <c r="B12" s="290" t="s">
        <v>4</v>
      </c>
      <c r="C12" s="290" t="s">
        <v>5</v>
      </c>
      <c r="D12" s="290" t="s">
        <v>53</v>
      </c>
      <c r="E12" s="291" t="s">
        <v>121</v>
      </c>
      <c r="F12" s="292" t="s">
        <v>6</v>
      </c>
      <c r="G12" s="286" t="s">
        <v>7</v>
      </c>
      <c r="H12" s="286"/>
      <c r="I12" s="286"/>
      <c r="J12" s="286"/>
      <c r="K12" s="286"/>
      <c r="L12" s="286"/>
      <c r="M12" s="286"/>
      <c r="N12" s="286"/>
      <c r="O12" s="286"/>
      <c r="P12" s="286"/>
    </row>
    <row r="13" spans="1:16" ht="24.75" customHeight="1">
      <c r="A13" s="288"/>
      <c r="B13" s="290"/>
      <c r="C13" s="290"/>
      <c r="D13" s="290"/>
      <c r="E13" s="291"/>
      <c r="F13" s="292"/>
      <c r="G13" s="293" t="s">
        <v>8</v>
      </c>
      <c r="H13" s="293"/>
      <c r="I13" s="291" t="s">
        <v>120</v>
      </c>
      <c r="J13" s="293" t="s">
        <v>9</v>
      </c>
      <c r="K13" s="293"/>
      <c r="L13" s="290" t="s">
        <v>10</v>
      </c>
      <c r="M13" s="293" t="s">
        <v>11</v>
      </c>
      <c r="N13" s="293"/>
      <c r="O13" s="290" t="s">
        <v>12</v>
      </c>
      <c r="P13" s="290" t="s">
        <v>13</v>
      </c>
    </row>
    <row r="14" spans="1:16" ht="105">
      <c r="A14" s="289"/>
      <c r="B14" s="290"/>
      <c r="C14" s="290"/>
      <c r="D14" s="290"/>
      <c r="E14" s="291"/>
      <c r="F14" s="292"/>
      <c r="G14" s="20" t="s">
        <v>14</v>
      </c>
      <c r="H14" s="20" t="s">
        <v>15</v>
      </c>
      <c r="I14" s="291"/>
      <c r="J14" s="11" t="s">
        <v>16</v>
      </c>
      <c r="K14" s="20" t="s">
        <v>15</v>
      </c>
      <c r="L14" s="290"/>
      <c r="M14" s="21" t="s">
        <v>17</v>
      </c>
      <c r="N14" s="20" t="s">
        <v>18</v>
      </c>
      <c r="O14" s="290"/>
      <c r="P14" s="290"/>
    </row>
    <row r="15" spans="1:16" ht="15.75" thickBot="1">
      <c r="A15" s="63">
        <v>1</v>
      </c>
      <c r="B15" s="63">
        <v>2</v>
      </c>
      <c r="C15" s="63">
        <v>3</v>
      </c>
      <c r="D15" s="63">
        <v>4</v>
      </c>
      <c r="E15" s="64">
        <v>5</v>
      </c>
      <c r="F15" s="65">
        <v>6</v>
      </c>
      <c r="G15" s="63">
        <v>7</v>
      </c>
      <c r="H15" s="63">
        <v>8</v>
      </c>
      <c r="I15" s="64">
        <v>9</v>
      </c>
      <c r="J15" s="66" t="s">
        <v>122</v>
      </c>
      <c r="K15" s="63">
        <v>11</v>
      </c>
      <c r="L15" s="63">
        <v>12</v>
      </c>
      <c r="M15" s="64">
        <v>13</v>
      </c>
      <c r="N15" s="63">
        <v>14</v>
      </c>
      <c r="O15" s="63">
        <v>15</v>
      </c>
      <c r="P15" s="63">
        <v>16</v>
      </c>
    </row>
    <row r="16" spans="1:16" s="4" customFormat="1" ht="16.5" thickBot="1">
      <c r="A16" s="294" t="s">
        <v>62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1:16" s="4" customFormat="1" ht="39.75" thickBot="1">
      <c r="A17" s="74" t="s">
        <v>212</v>
      </c>
      <c r="B17" s="75" t="s">
        <v>223</v>
      </c>
      <c r="C17" s="75">
        <v>7260024</v>
      </c>
      <c r="D17" s="75" t="s">
        <v>108</v>
      </c>
      <c r="E17" s="76" t="s">
        <v>210</v>
      </c>
      <c r="F17" s="77"/>
      <c r="G17" s="75">
        <v>876</v>
      </c>
      <c r="H17" s="78" t="s">
        <v>125</v>
      </c>
      <c r="I17" s="79" t="s">
        <v>22</v>
      </c>
      <c r="J17" s="80" t="s">
        <v>258</v>
      </c>
      <c r="K17" s="89" t="s">
        <v>259</v>
      </c>
      <c r="L17" s="82">
        <v>180000</v>
      </c>
      <c r="M17" s="80" t="s">
        <v>62</v>
      </c>
      <c r="N17" s="80" t="s">
        <v>64</v>
      </c>
      <c r="O17" s="83" t="s">
        <v>211</v>
      </c>
      <c r="P17" s="75" t="s">
        <v>21</v>
      </c>
    </row>
    <row r="18" spans="1:16" s="4" customFormat="1" ht="72.75" customHeight="1" thickBot="1">
      <c r="A18" s="74">
        <v>2</v>
      </c>
      <c r="B18" s="75" t="s">
        <v>54</v>
      </c>
      <c r="C18" s="75">
        <v>4530050</v>
      </c>
      <c r="D18" s="75" t="s">
        <v>45</v>
      </c>
      <c r="E18" s="280" t="s">
        <v>123</v>
      </c>
      <c r="F18" s="84"/>
      <c r="G18" s="75">
        <v>876</v>
      </c>
      <c r="H18" s="78" t="s">
        <v>125</v>
      </c>
      <c r="I18" s="75" t="s">
        <v>22</v>
      </c>
      <c r="J18" s="80" t="s">
        <v>258</v>
      </c>
      <c r="K18" s="89" t="s">
        <v>259</v>
      </c>
      <c r="L18" s="82">
        <v>700000</v>
      </c>
      <c r="M18" s="80" t="s">
        <v>62</v>
      </c>
      <c r="N18" s="80" t="s">
        <v>63</v>
      </c>
      <c r="O18" s="75" t="s">
        <v>278</v>
      </c>
      <c r="P18" s="75" t="s">
        <v>27</v>
      </c>
    </row>
    <row r="19" spans="1:16" s="4" customFormat="1" ht="30.75" thickBot="1">
      <c r="A19" s="74">
        <v>3</v>
      </c>
      <c r="B19" s="75" t="s">
        <v>24</v>
      </c>
      <c r="C19" s="75">
        <v>6613000</v>
      </c>
      <c r="D19" s="78" t="s">
        <v>45</v>
      </c>
      <c r="E19" s="85" t="s">
        <v>124</v>
      </c>
      <c r="F19" s="78"/>
      <c r="G19" s="75">
        <v>876</v>
      </c>
      <c r="H19" s="78" t="s">
        <v>128</v>
      </c>
      <c r="I19" s="75" t="s">
        <v>22</v>
      </c>
      <c r="J19" s="86" t="s">
        <v>19</v>
      </c>
      <c r="K19" s="86" t="s">
        <v>20</v>
      </c>
      <c r="L19" s="82">
        <v>494300</v>
      </c>
      <c r="M19" s="80" t="s">
        <v>62</v>
      </c>
      <c r="N19" s="80" t="s">
        <v>64</v>
      </c>
      <c r="O19" s="75" t="s">
        <v>126</v>
      </c>
      <c r="P19" s="75" t="s">
        <v>21</v>
      </c>
    </row>
    <row r="20" spans="1:16" s="4" customFormat="1" ht="30.75" thickBot="1">
      <c r="A20" s="74">
        <v>4</v>
      </c>
      <c r="B20" s="75" t="s">
        <v>213</v>
      </c>
      <c r="C20" s="75">
        <v>25190000</v>
      </c>
      <c r="D20" s="88" t="s">
        <v>45</v>
      </c>
      <c r="E20" s="136" t="s">
        <v>129</v>
      </c>
      <c r="F20" s="84"/>
      <c r="G20" s="88">
        <v>796</v>
      </c>
      <c r="H20" s="88" t="s">
        <v>112</v>
      </c>
      <c r="I20" s="75" t="s">
        <v>22</v>
      </c>
      <c r="J20" s="80" t="s">
        <v>258</v>
      </c>
      <c r="K20" s="89" t="s">
        <v>259</v>
      </c>
      <c r="L20" s="90">
        <v>270000</v>
      </c>
      <c r="M20" s="80" t="s">
        <v>62</v>
      </c>
      <c r="N20" s="89" t="s">
        <v>64</v>
      </c>
      <c r="O20" s="75" t="s">
        <v>105</v>
      </c>
      <c r="P20" s="75" t="s">
        <v>27</v>
      </c>
    </row>
    <row r="21" spans="1:16" s="4" customFormat="1" ht="30.75" thickBot="1">
      <c r="A21" s="74">
        <v>5</v>
      </c>
      <c r="B21" s="80" t="s">
        <v>33</v>
      </c>
      <c r="C21" s="75">
        <v>2422000</v>
      </c>
      <c r="D21" s="88" t="s">
        <v>45</v>
      </c>
      <c r="E21" s="84" t="s">
        <v>130</v>
      </c>
      <c r="F21" s="84" t="s">
        <v>219</v>
      </c>
      <c r="G21" s="88">
        <v>796</v>
      </c>
      <c r="H21" s="88" t="s">
        <v>112</v>
      </c>
      <c r="I21" s="88" t="s">
        <v>22</v>
      </c>
      <c r="J21" s="80" t="s">
        <v>258</v>
      </c>
      <c r="K21" s="89" t="s">
        <v>259</v>
      </c>
      <c r="L21" s="90">
        <v>200000</v>
      </c>
      <c r="M21" s="80" t="s">
        <v>62</v>
      </c>
      <c r="N21" s="89" t="s">
        <v>64</v>
      </c>
      <c r="O21" s="75" t="s">
        <v>105</v>
      </c>
      <c r="P21" s="75" t="s">
        <v>27</v>
      </c>
    </row>
    <row r="22" spans="1:16" s="4" customFormat="1" ht="65.25" thickBot="1">
      <c r="A22" s="74">
        <v>6</v>
      </c>
      <c r="B22" s="11" t="s">
        <v>115</v>
      </c>
      <c r="C22" s="16">
        <v>2893000</v>
      </c>
      <c r="D22" s="160" t="s">
        <v>113</v>
      </c>
      <c r="E22" s="17" t="s">
        <v>114</v>
      </c>
      <c r="F22" s="165" t="s">
        <v>249</v>
      </c>
      <c r="G22" s="88">
        <v>796</v>
      </c>
      <c r="H22" s="88" t="s">
        <v>112</v>
      </c>
      <c r="I22" s="88" t="s">
        <v>22</v>
      </c>
      <c r="J22" s="80" t="s">
        <v>258</v>
      </c>
      <c r="K22" s="89" t="s">
        <v>259</v>
      </c>
      <c r="L22" s="90">
        <v>600000</v>
      </c>
      <c r="M22" s="80" t="s">
        <v>62</v>
      </c>
      <c r="N22" s="89" t="s">
        <v>64</v>
      </c>
      <c r="O22" s="75" t="s">
        <v>105</v>
      </c>
      <c r="P22" s="75" t="s">
        <v>27</v>
      </c>
    </row>
    <row r="23" spans="1:16" s="4" customFormat="1" ht="30.75" thickBot="1">
      <c r="A23" s="74">
        <v>7</v>
      </c>
      <c r="B23" s="75" t="s">
        <v>110</v>
      </c>
      <c r="C23" s="75">
        <v>2715000</v>
      </c>
      <c r="D23" s="88" t="s">
        <v>41</v>
      </c>
      <c r="E23" s="280" t="s">
        <v>106</v>
      </c>
      <c r="F23" s="84" t="s">
        <v>107</v>
      </c>
      <c r="G23" s="80" t="s">
        <v>34</v>
      </c>
      <c r="H23" s="75" t="s">
        <v>35</v>
      </c>
      <c r="I23" s="75">
        <v>4650</v>
      </c>
      <c r="J23" s="80" t="s">
        <v>258</v>
      </c>
      <c r="K23" s="89" t="s">
        <v>259</v>
      </c>
      <c r="L23" s="90">
        <v>150000</v>
      </c>
      <c r="M23" s="80" t="s">
        <v>62</v>
      </c>
      <c r="N23" s="89" t="s">
        <v>64</v>
      </c>
      <c r="O23" s="75" t="s">
        <v>105</v>
      </c>
      <c r="P23" s="75" t="s">
        <v>27</v>
      </c>
    </row>
    <row r="24" spans="1:16" s="4" customFormat="1" ht="30.75" thickBot="1">
      <c r="A24" s="74">
        <v>8</v>
      </c>
      <c r="B24" s="160" t="s">
        <v>28</v>
      </c>
      <c r="C24" s="160">
        <v>2916414</v>
      </c>
      <c r="D24" s="88" t="s">
        <v>41</v>
      </c>
      <c r="E24" s="84" t="s">
        <v>247</v>
      </c>
      <c r="F24" s="162" t="s">
        <v>248</v>
      </c>
      <c r="G24" s="163" t="s">
        <v>246</v>
      </c>
      <c r="H24" s="161" t="s">
        <v>112</v>
      </c>
      <c r="I24" s="161">
        <v>46</v>
      </c>
      <c r="J24" s="80" t="s">
        <v>258</v>
      </c>
      <c r="K24" s="89" t="s">
        <v>259</v>
      </c>
      <c r="L24" s="90">
        <v>200000</v>
      </c>
      <c r="M24" s="80" t="s">
        <v>62</v>
      </c>
      <c r="N24" s="89" t="s">
        <v>64</v>
      </c>
      <c r="O24" s="75" t="s">
        <v>105</v>
      </c>
      <c r="P24" s="75" t="s">
        <v>27</v>
      </c>
    </row>
    <row r="25" spans="1:16" s="4" customFormat="1" ht="39.75" thickBot="1">
      <c r="A25" s="74">
        <v>9</v>
      </c>
      <c r="B25" s="80" t="s">
        <v>214</v>
      </c>
      <c r="C25" s="75">
        <v>2411131</v>
      </c>
      <c r="D25" s="88" t="s">
        <v>41</v>
      </c>
      <c r="E25" s="91" t="s">
        <v>131</v>
      </c>
      <c r="F25" s="92"/>
      <c r="G25" s="88">
        <v>796</v>
      </c>
      <c r="H25" s="88" t="s">
        <v>112</v>
      </c>
      <c r="I25" s="88">
        <v>120</v>
      </c>
      <c r="J25" s="80" t="s">
        <v>258</v>
      </c>
      <c r="K25" s="89" t="s">
        <v>259</v>
      </c>
      <c r="L25" s="90">
        <v>357600</v>
      </c>
      <c r="M25" s="80" t="s">
        <v>62</v>
      </c>
      <c r="N25" s="89" t="s">
        <v>64</v>
      </c>
      <c r="O25" s="83" t="s">
        <v>211</v>
      </c>
      <c r="P25" s="75" t="s">
        <v>21</v>
      </c>
    </row>
    <row r="26" spans="1:16" s="4" customFormat="1" ht="30.75" thickBot="1">
      <c r="A26" s="74">
        <v>10</v>
      </c>
      <c r="B26" s="80" t="s">
        <v>92</v>
      </c>
      <c r="C26" s="75">
        <v>2714000</v>
      </c>
      <c r="D26" s="88" t="s">
        <v>41</v>
      </c>
      <c r="E26" s="84" t="s">
        <v>215</v>
      </c>
      <c r="F26" s="84" t="s">
        <v>216</v>
      </c>
      <c r="G26" s="88">
        <v>796</v>
      </c>
      <c r="H26" s="88" t="s">
        <v>112</v>
      </c>
      <c r="I26" s="88">
        <v>23285</v>
      </c>
      <c r="J26" s="80" t="s">
        <v>258</v>
      </c>
      <c r="K26" s="89" t="s">
        <v>259</v>
      </c>
      <c r="L26" s="90">
        <v>176535</v>
      </c>
      <c r="M26" s="80" t="s">
        <v>62</v>
      </c>
      <c r="N26" s="89" t="s">
        <v>127</v>
      </c>
      <c r="O26" s="75" t="s">
        <v>126</v>
      </c>
      <c r="P26" s="75" t="s">
        <v>21</v>
      </c>
    </row>
    <row r="27" spans="1:16" s="4" customFormat="1" ht="30.75" thickBot="1">
      <c r="A27" s="74">
        <v>11</v>
      </c>
      <c r="B27" s="80" t="s">
        <v>28</v>
      </c>
      <c r="C27" s="75">
        <v>2912310</v>
      </c>
      <c r="D27" s="78" t="s">
        <v>41</v>
      </c>
      <c r="E27" s="85" t="s">
        <v>132</v>
      </c>
      <c r="F27" s="93" t="s">
        <v>217</v>
      </c>
      <c r="G27" s="78">
        <v>796</v>
      </c>
      <c r="H27" s="78" t="s">
        <v>112</v>
      </c>
      <c r="I27" s="78">
        <v>238</v>
      </c>
      <c r="J27" s="80" t="s">
        <v>258</v>
      </c>
      <c r="K27" s="89" t="s">
        <v>259</v>
      </c>
      <c r="L27" s="94">
        <v>167903</v>
      </c>
      <c r="M27" s="86" t="s">
        <v>62</v>
      </c>
      <c r="N27" s="87" t="s">
        <v>64</v>
      </c>
      <c r="O27" s="75" t="s">
        <v>126</v>
      </c>
      <c r="P27" s="75" t="s">
        <v>21</v>
      </c>
    </row>
    <row r="28" spans="1:16" s="4" customFormat="1" ht="30.75" thickBot="1">
      <c r="A28" s="74">
        <v>12</v>
      </c>
      <c r="B28" s="271" t="s">
        <v>285</v>
      </c>
      <c r="C28" s="98">
        <v>2519000</v>
      </c>
      <c r="D28" s="78" t="s">
        <v>41</v>
      </c>
      <c r="E28" s="85" t="s">
        <v>133</v>
      </c>
      <c r="F28" s="78"/>
      <c r="G28" s="78">
        <v>796</v>
      </c>
      <c r="H28" s="78" t="s">
        <v>112</v>
      </c>
      <c r="I28" s="78">
        <v>49580</v>
      </c>
      <c r="J28" s="80" t="s">
        <v>258</v>
      </c>
      <c r="K28" s="89" t="s">
        <v>259</v>
      </c>
      <c r="L28" s="94">
        <v>288000</v>
      </c>
      <c r="M28" s="86" t="s">
        <v>62</v>
      </c>
      <c r="N28" s="87" t="s">
        <v>64</v>
      </c>
      <c r="O28" s="75" t="s">
        <v>126</v>
      </c>
      <c r="P28" s="75" t="s">
        <v>21</v>
      </c>
    </row>
    <row r="29" spans="1:16" s="4" customFormat="1" ht="30.75" thickBot="1">
      <c r="A29" s="74">
        <v>13</v>
      </c>
      <c r="B29" s="80" t="s">
        <v>218</v>
      </c>
      <c r="C29" s="75">
        <v>2320030</v>
      </c>
      <c r="D29" s="78" t="s">
        <v>41</v>
      </c>
      <c r="E29" s="85" t="s">
        <v>134</v>
      </c>
      <c r="F29" s="78"/>
      <c r="G29" s="78">
        <v>166</v>
      </c>
      <c r="H29" s="78" t="s">
        <v>135</v>
      </c>
      <c r="I29" s="78">
        <v>391</v>
      </c>
      <c r="J29" s="80" t="s">
        <v>258</v>
      </c>
      <c r="K29" s="89" t="s">
        <v>259</v>
      </c>
      <c r="L29" s="94">
        <v>105570</v>
      </c>
      <c r="M29" s="86" t="s">
        <v>62</v>
      </c>
      <c r="N29" s="87" t="s">
        <v>64</v>
      </c>
      <c r="O29" s="75" t="s">
        <v>126</v>
      </c>
      <c r="P29" s="75" t="s">
        <v>21</v>
      </c>
    </row>
    <row r="30" spans="1:16" s="4" customFormat="1" ht="45.75" thickBot="1">
      <c r="A30" s="273">
        <v>14</v>
      </c>
      <c r="B30" s="271" t="s">
        <v>220</v>
      </c>
      <c r="C30" s="98">
        <v>5110450</v>
      </c>
      <c r="D30" s="274" t="s">
        <v>108</v>
      </c>
      <c r="E30" s="275" t="s">
        <v>282</v>
      </c>
      <c r="F30" s="276" t="s">
        <v>221</v>
      </c>
      <c r="G30" s="274">
        <v>796</v>
      </c>
      <c r="H30" s="274" t="s">
        <v>112</v>
      </c>
      <c r="I30" s="274" t="s">
        <v>22</v>
      </c>
      <c r="J30" s="271" t="s">
        <v>258</v>
      </c>
      <c r="K30" s="86" t="s">
        <v>259</v>
      </c>
      <c r="L30" s="246">
        <v>200000</v>
      </c>
      <c r="M30" s="86" t="s">
        <v>62</v>
      </c>
      <c r="N30" s="86" t="s">
        <v>64</v>
      </c>
      <c r="O30" s="98" t="s">
        <v>126</v>
      </c>
      <c r="P30" s="98" t="s">
        <v>21</v>
      </c>
    </row>
    <row r="31" spans="1:16" s="4" customFormat="1" ht="45.75" thickBot="1">
      <c r="A31" s="74">
        <v>15</v>
      </c>
      <c r="B31" s="80" t="s">
        <v>222</v>
      </c>
      <c r="C31" s="75">
        <v>6412000</v>
      </c>
      <c r="D31" s="78" t="s">
        <v>108</v>
      </c>
      <c r="E31" s="96" t="s">
        <v>136</v>
      </c>
      <c r="F31" s="93"/>
      <c r="G31" s="75">
        <v>876</v>
      </c>
      <c r="H31" s="78" t="s">
        <v>128</v>
      </c>
      <c r="I31" s="75" t="s">
        <v>22</v>
      </c>
      <c r="J31" s="86" t="s">
        <v>19</v>
      </c>
      <c r="K31" s="89" t="s">
        <v>20</v>
      </c>
      <c r="L31" s="97">
        <v>152540</v>
      </c>
      <c r="M31" s="86" t="s">
        <v>62</v>
      </c>
      <c r="N31" s="87" t="s">
        <v>64</v>
      </c>
      <c r="O31" s="75" t="s">
        <v>126</v>
      </c>
      <c r="P31" s="75" t="s">
        <v>21</v>
      </c>
    </row>
    <row r="32" spans="1:16" s="4" customFormat="1" ht="30.75" thickBot="1">
      <c r="A32" s="74">
        <v>16</v>
      </c>
      <c r="B32" s="75" t="s">
        <v>80</v>
      </c>
      <c r="C32" s="75">
        <v>1520010</v>
      </c>
      <c r="D32" s="75" t="s">
        <v>46</v>
      </c>
      <c r="E32" s="84" t="s">
        <v>77</v>
      </c>
      <c r="F32" s="93"/>
      <c r="G32" s="78">
        <v>796</v>
      </c>
      <c r="H32" s="78" t="s">
        <v>112</v>
      </c>
      <c r="I32" s="98" t="s">
        <v>22</v>
      </c>
      <c r="J32" s="80" t="s">
        <v>258</v>
      </c>
      <c r="K32" s="89" t="s">
        <v>259</v>
      </c>
      <c r="L32" s="97">
        <v>94844</v>
      </c>
      <c r="M32" s="86" t="s">
        <v>62</v>
      </c>
      <c r="N32" s="87" t="s">
        <v>64</v>
      </c>
      <c r="O32" s="75" t="s">
        <v>126</v>
      </c>
      <c r="P32" s="75" t="s">
        <v>21</v>
      </c>
    </row>
    <row r="33" spans="1:16" s="4" customFormat="1" ht="39.75" thickBot="1">
      <c r="A33" s="74">
        <v>17</v>
      </c>
      <c r="B33" s="80" t="s">
        <v>75</v>
      </c>
      <c r="C33" s="81">
        <v>2219125</v>
      </c>
      <c r="D33" s="75" t="s">
        <v>42</v>
      </c>
      <c r="E33" s="84" t="s">
        <v>73</v>
      </c>
      <c r="F33" s="93"/>
      <c r="G33" s="78">
        <v>796</v>
      </c>
      <c r="H33" s="78" t="s">
        <v>112</v>
      </c>
      <c r="I33" s="98" t="s">
        <v>22</v>
      </c>
      <c r="J33" s="80" t="s">
        <v>258</v>
      </c>
      <c r="K33" s="89" t="s">
        <v>259</v>
      </c>
      <c r="L33" s="97">
        <v>4907760</v>
      </c>
      <c r="M33" s="86" t="s">
        <v>62</v>
      </c>
      <c r="N33" s="87" t="s">
        <v>64</v>
      </c>
      <c r="O33" s="83" t="s">
        <v>211</v>
      </c>
      <c r="P33" s="75" t="s">
        <v>21</v>
      </c>
    </row>
    <row r="34" spans="1:16" s="4" customFormat="1" ht="78" thickBot="1">
      <c r="A34" s="74">
        <v>18</v>
      </c>
      <c r="B34" s="271" t="s">
        <v>284</v>
      </c>
      <c r="C34" s="272">
        <v>7241000</v>
      </c>
      <c r="D34" s="78" t="s">
        <v>59</v>
      </c>
      <c r="E34" s="280" t="s">
        <v>226</v>
      </c>
      <c r="F34" s="100" t="s">
        <v>227</v>
      </c>
      <c r="G34" s="78">
        <v>797</v>
      </c>
      <c r="H34" s="78" t="s">
        <v>112</v>
      </c>
      <c r="I34" s="98">
        <v>10</v>
      </c>
      <c r="J34" s="80" t="s">
        <v>258</v>
      </c>
      <c r="K34" s="89" t="s">
        <v>259</v>
      </c>
      <c r="L34" s="97">
        <v>1540000</v>
      </c>
      <c r="M34" s="86" t="s">
        <v>62</v>
      </c>
      <c r="N34" s="87" t="s">
        <v>64</v>
      </c>
      <c r="O34" s="83" t="s">
        <v>72</v>
      </c>
      <c r="P34" s="98" t="s">
        <v>21</v>
      </c>
    </row>
    <row r="35" spans="1:16" s="4" customFormat="1" ht="43.5" customHeight="1" thickBot="1">
      <c r="A35" s="74">
        <v>19</v>
      </c>
      <c r="B35" s="75" t="s">
        <v>223</v>
      </c>
      <c r="C35" s="75">
        <v>7260000</v>
      </c>
      <c r="D35" s="78" t="s">
        <v>59</v>
      </c>
      <c r="E35" s="101" t="s">
        <v>137</v>
      </c>
      <c r="F35" s="102"/>
      <c r="G35" s="78">
        <v>796</v>
      </c>
      <c r="H35" s="78" t="s">
        <v>112</v>
      </c>
      <c r="I35" s="75" t="s">
        <v>22</v>
      </c>
      <c r="J35" s="80" t="s">
        <v>258</v>
      </c>
      <c r="K35" s="89" t="s">
        <v>259</v>
      </c>
      <c r="L35" s="103">
        <f>90000+12000*12</f>
        <v>234000</v>
      </c>
      <c r="M35" s="86" t="s">
        <v>62</v>
      </c>
      <c r="N35" s="87" t="s">
        <v>64</v>
      </c>
      <c r="O35" s="75" t="s">
        <v>126</v>
      </c>
      <c r="P35" s="75" t="s">
        <v>21</v>
      </c>
    </row>
    <row r="36" spans="1:16" s="4" customFormat="1" ht="30.75" thickBot="1">
      <c r="A36" s="74">
        <f>A35+1</f>
        <v>20</v>
      </c>
      <c r="B36" s="75" t="s">
        <v>223</v>
      </c>
      <c r="C36" s="75">
        <v>7260000</v>
      </c>
      <c r="D36" s="78" t="s">
        <v>59</v>
      </c>
      <c r="E36" s="101" t="s">
        <v>138</v>
      </c>
      <c r="F36" s="102"/>
      <c r="G36" s="75">
        <v>876</v>
      </c>
      <c r="H36" s="78" t="s">
        <v>128</v>
      </c>
      <c r="I36" s="75" t="s">
        <v>22</v>
      </c>
      <c r="J36" s="80" t="s">
        <v>258</v>
      </c>
      <c r="K36" s="89" t="s">
        <v>259</v>
      </c>
      <c r="L36" s="82">
        <v>410000</v>
      </c>
      <c r="M36" s="86" t="s">
        <v>62</v>
      </c>
      <c r="N36" s="87" t="s">
        <v>64</v>
      </c>
      <c r="O36" s="75" t="s">
        <v>126</v>
      </c>
      <c r="P36" s="75" t="s">
        <v>21</v>
      </c>
    </row>
    <row r="37" spans="1:16" s="4" customFormat="1" ht="45.75" thickBot="1">
      <c r="A37" s="74">
        <f t="shared" ref="A37:A38" si="0">A36+1</f>
        <v>21</v>
      </c>
      <c r="B37" s="75" t="s">
        <v>223</v>
      </c>
      <c r="C37" s="75">
        <v>7260000</v>
      </c>
      <c r="D37" s="78" t="s">
        <v>59</v>
      </c>
      <c r="E37" s="281" t="s">
        <v>139</v>
      </c>
      <c r="F37" s="102"/>
      <c r="G37" s="78">
        <v>796</v>
      </c>
      <c r="H37" s="78" t="s">
        <v>112</v>
      </c>
      <c r="I37" s="75" t="s">
        <v>22</v>
      </c>
      <c r="J37" s="80" t="s">
        <v>258</v>
      </c>
      <c r="K37" s="89" t="s">
        <v>259</v>
      </c>
      <c r="L37" s="97" t="s">
        <v>291</v>
      </c>
      <c r="M37" s="86" t="s">
        <v>62</v>
      </c>
      <c r="N37" s="87" t="s">
        <v>63</v>
      </c>
      <c r="O37" s="75" t="s">
        <v>26</v>
      </c>
      <c r="P37" s="75" t="s">
        <v>21</v>
      </c>
    </row>
    <row r="38" spans="1:16" s="4" customFormat="1" ht="62.25" customHeight="1">
      <c r="A38" s="182">
        <f t="shared" si="0"/>
        <v>22</v>
      </c>
      <c r="B38" s="105" t="s">
        <v>233</v>
      </c>
      <c r="C38" s="105" t="s">
        <v>234</v>
      </c>
      <c r="D38" s="106" t="s">
        <v>59</v>
      </c>
      <c r="E38" s="282" t="s">
        <v>224</v>
      </c>
      <c r="F38" s="107"/>
      <c r="G38" s="108">
        <v>795</v>
      </c>
      <c r="H38" s="108" t="s">
        <v>112</v>
      </c>
      <c r="I38" s="109" t="s">
        <v>22</v>
      </c>
      <c r="J38" s="191" t="s">
        <v>258</v>
      </c>
      <c r="K38" s="111" t="s">
        <v>259</v>
      </c>
      <c r="L38" s="112">
        <v>1375520</v>
      </c>
      <c r="M38" s="110" t="s">
        <v>225</v>
      </c>
      <c r="N38" s="113" t="s">
        <v>64</v>
      </c>
      <c r="O38" s="109" t="s">
        <v>105</v>
      </c>
      <c r="P38" s="109" t="s">
        <v>27</v>
      </c>
    </row>
    <row r="39" spans="1:16" s="4" customFormat="1" ht="30">
      <c r="A39" s="158"/>
      <c r="B39" s="115" t="s">
        <v>76</v>
      </c>
      <c r="C39" s="115" t="s">
        <v>204</v>
      </c>
      <c r="D39" s="115" t="s">
        <v>59</v>
      </c>
      <c r="E39" s="116" t="s">
        <v>140</v>
      </c>
      <c r="F39" s="67"/>
      <c r="G39" s="70">
        <v>796</v>
      </c>
      <c r="H39" s="29" t="s">
        <v>112</v>
      </c>
      <c r="I39" s="71" t="s">
        <v>22</v>
      </c>
      <c r="J39" s="193" t="s">
        <v>258</v>
      </c>
      <c r="K39" s="117" t="s">
        <v>259</v>
      </c>
      <c r="L39" s="31">
        <f>686520-50000</f>
        <v>636520</v>
      </c>
      <c r="M39" s="55" t="s">
        <v>62</v>
      </c>
      <c r="N39" s="57" t="s">
        <v>64</v>
      </c>
      <c r="O39" s="71" t="s">
        <v>105</v>
      </c>
      <c r="P39" s="71" t="s">
        <v>27</v>
      </c>
    </row>
    <row r="40" spans="1:16" s="4" customFormat="1" ht="39" thickBot="1">
      <c r="A40" s="131"/>
      <c r="B40" s="120" t="s">
        <v>76</v>
      </c>
      <c r="C40" s="120" t="s">
        <v>205</v>
      </c>
      <c r="D40" s="120" t="s">
        <v>59</v>
      </c>
      <c r="E40" s="121" t="s">
        <v>141</v>
      </c>
      <c r="F40" s="122"/>
      <c r="G40" s="123">
        <v>796</v>
      </c>
      <c r="H40" s="124" t="s">
        <v>112</v>
      </c>
      <c r="I40" s="125" t="s">
        <v>22</v>
      </c>
      <c r="J40" s="194" t="s">
        <v>258</v>
      </c>
      <c r="K40" s="127" t="s">
        <v>259</v>
      </c>
      <c r="L40" s="128">
        <f>889000-150000</f>
        <v>739000</v>
      </c>
      <c r="M40" s="129" t="s">
        <v>62</v>
      </c>
      <c r="N40" s="130" t="s">
        <v>64</v>
      </c>
      <c r="O40" s="125" t="s">
        <v>105</v>
      </c>
      <c r="P40" s="125" t="s">
        <v>27</v>
      </c>
    </row>
    <row r="41" spans="1:16" s="4" customFormat="1" ht="45">
      <c r="A41" s="62">
        <v>23</v>
      </c>
      <c r="B41" s="73" t="s">
        <v>100</v>
      </c>
      <c r="C41" s="73" t="s">
        <v>228</v>
      </c>
      <c r="D41" s="68" t="s">
        <v>59</v>
      </c>
      <c r="E41" s="283" t="s">
        <v>279</v>
      </c>
      <c r="F41" s="99"/>
      <c r="G41" s="27">
        <v>876</v>
      </c>
      <c r="H41" s="24" t="s">
        <v>128</v>
      </c>
      <c r="I41" s="104" t="s">
        <v>22</v>
      </c>
      <c r="J41" s="22" t="s">
        <v>258</v>
      </c>
      <c r="K41" s="269" t="s">
        <v>259</v>
      </c>
      <c r="L41" s="118">
        <v>1136000</v>
      </c>
      <c r="M41" s="25" t="s">
        <v>62</v>
      </c>
      <c r="N41" s="26" t="s">
        <v>64</v>
      </c>
      <c r="O41" s="119" t="s">
        <v>278</v>
      </c>
      <c r="P41" s="27" t="s">
        <v>27</v>
      </c>
    </row>
    <row r="42" spans="1:16" s="4" customFormat="1" ht="39.75" customHeight="1">
      <c r="A42" s="158"/>
      <c r="B42" s="69" t="s">
        <v>229</v>
      </c>
      <c r="C42" s="69" t="s">
        <v>230</v>
      </c>
      <c r="D42" s="142" t="s">
        <v>59</v>
      </c>
      <c r="E42" s="34" t="s">
        <v>142</v>
      </c>
      <c r="F42" s="29"/>
      <c r="G42" s="72">
        <v>796</v>
      </c>
      <c r="H42" s="72" t="s">
        <v>112</v>
      </c>
      <c r="I42" s="71" t="s">
        <v>22</v>
      </c>
      <c r="J42" s="193" t="s">
        <v>258</v>
      </c>
      <c r="K42" s="117" t="s">
        <v>259</v>
      </c>
      <c r="L42" s="31">
        <v>840000</v>
      </c>
      <c r="M42" s="32" t="s">
        <v>62</v>
      </c>
      <c r="N42" s="33" t="s">
        <v>64</v>
      </c>
      <c r="O42" s="72" t="s">
        <v>278</v>
      </c>
      <c r="P42" s="72" t="s">
        <v>27</v>
      </c>
    </row>
    <row r="43" spans="1:16" s="4" customFormat="1" ht="27" thickBot="1">
      <c r="A43" s="131"/>
      <c r="B43" s="120" t="s">
        <v>231</v>
      </c>
      <c r="C43" s="120" t="s">
        <v>232</v>
      </c>
      <c r="D43" s="142" t="s">
        <v>59</v>
      </c>
      <c r="E43" s="132" t="s">
        <v>143</v>
      </c>
      <c r="F43" s="124"/>
      <c r="G43" s="133">
        <v>796</v>
      </c>
      <c r="H43" s="133" t="s">
        <v>112</v>
      </c>
      <c r="I43" s="125" t="s">
        <v>22</v>
      </c>
      <c r="J43" s="194" t="s">
        <v>258</v>
      </c>
      <c r="K43" s="127" t="s">
        <v>259</v>
      </c>
      <c r="L43" s="128">
        <f>1136000-L42</f>
        <v>296000</v>
      </c>
      <c r="M43" s="129" t="s">
        <v>62</v>
      </c>
      <c r="N43" s="130" t="s">
        <v>64</v>
      </c>
      <c r="O43" s="133" t="s">
        <v>278</v>
      </c>
      <c r="P43" s="133" t="s">
        <v>27</v>
      </c>
    </row>
    <row r="44" spans="1:16" s="4" customFormat="1" ht="45.75" thickBot="1">
      <c r="A44" s="74">
        <v>24</v>
      </c>
      <c r="B44" s="75" t="s">
        <v>206</v>
      </c>
      <c r="C44" s="75">
        <v>7260000</v>
      </c>
      <c r="D44" s="78" t="s">
        <v>59</v>
      </c>
      <c r="E44" s="284" t="s">
        <v>144</v>
      </c>
      <c r="F44" s="78"/>
      <c r="G44" s="78">
        <v>796</v>
      </c>
      <c r="H44" s="78" t="s">
        <v>112</v>
      </c>
      <c r="I44" s="98">
        <v>113</v>
      </c>
      <c r="J44" s="268" t="s">
        <v>258</v>
      </c>
      <c r="K44" s="143" t="s">
        <v>259</v>
      </c>
      <c r="L44" s="94">
        <v>1252885</v>
      </c>
      <c r="M44" s="86" t="s">
        <v>62</v>
      </c>
      <c r="N44" s="87" t="s">
        <v>64</v>
      </c>
      <c r="O44" s="78" t="s">
        <v>26</v>
      </c>
      <c r="P44" s="98" t="s">
        <v>21</v>
      </c>
    </row>
    <row r="45" spans="1:16" s="4" customFormat="1" ht="39.75" thickBot="1">
      <c r="A45" s="74">
        <v>25</v>
      </c>
      <c r="B45" s="75" t="s">
        <v>74</v>
      </c>
      <c r="C45" s="75">
        <v>7424020</v>
      </c>
      <c r="D45" s="78" t="s">
        <v>43</v>
      </c>
      <c r="E45" s="84" t="s">
        <v>145</v>
      </c>
      <c r="F45" s="81"/>
      <c r="G45" s="75">
        <v>876</v>
      </c>
      <c r="H45" s="78" t="s">
        <v>128</v>
      </c>
      <c r="I45" s="94" t="s">
        <v>22</v>
      </c>
      <c r="J45" s="86" t="s">
        <v>19</v>
      </c>
      <c r="K45" s="89" t="s">
        <v>20</v>
      </c>
      <c r="L45" s="94">
        <v>1300000</v>
      </c>
      <c r="M45" s="86" t="s">
        <v>62</v>
      </c>
      <c r="N45" s="87" t="s">
        <v>64</v>
      </c>
      <c r="O45" s="83" t="s">
        <v>211</v>
      </c>
      <c r="P45" s="75" t="s">
        <v>21</v>
      </c>
    </row>
    <row r="46" spans="1:16" s="4" customFormat="1" ht="60.75" thickBot="1">
      <c r="A46" s="74">
        <v>26</v>
      </c>
      <c r="B46" s="75" t="s">
        <v>207</v>
      </c>
      <c r="C46" s="75">
        <v>4560000</v>
      </c>
      <c r="D46" s="75" t="s">
        <v>71</v>
      </c>
      <c r="E46" s="85" t="s">
        <v>146</v>
      </c>
      <c r="F46" s="88"/>
      <c r="G46" s="75">
        <v>876</v>
      </c>
      <c r="H46" s="78" t="s">
        <v>128</v>
      </c>
      <c r="I46" s="98" t="s">
        <v>22</v>
      </c>
      <c r="J46" s="80" t="s">
        <v>258</v>
      </c>
      <c r="K46" s="89" t="s">
        <v>259</v>
      </c>
      <c r="L46" s="94">
        <v>501500</v>
      </c>
      <c r="M46" s="86" t="s">
        <v>62</v>
      </c>
      <c r="N46" s="87" t="s">
        <v>70</v>
      </c>
      <c r="O46" s="83" t="s">
        <v>211</v>
      </c>
      <c r="P46" s="75" t="s">
        <v>21</v>
      </c>
    </row>
    <row r="47" spans="1:16" s="4" customFormat="1" ht="60.75" thickBot="1">
      <c r="A47" s="74">
        <v>27</v>
      </c>
      <c r="B47" s="75" t="s">
        <v>207</v>
      </c>
      <c r="C47" s="75">
        <v>4560000</v>
      </c>
      <c r="D47" s="75" t="s">
        <v>71</v>
      </c>
      <c r="E47" s="85" t="s">
        <v>147</v>
      </c>
      <c r="F47" s="88"/>
      <c r="G47" s="75">
        <v>876</v>
      </c>
      <c r="H47" s="78" t="s">
        <v>128</v>
      </c>
      <c r="I47" s="94"/>
      <c r="J47" s="80" t="s">
        <v>258</v>
      </c>
      <c r="K47" s="89" t="s">
        <v>259</v>
      </c>
      <c r="L47" s="94">
        <v>2808742</v>
      </c>
      <c r="M47" s="86" t="s">
        <v>62</v>
      </c>
      <c r="N47" s="87" t="s">
        <v>58</v>
      </c>
      <c r="O47" s="83" t="s">
        <v>211</v>
      </c>
      <c r="P47" s="75" t="s">
        <v>21</v>
      </c>
    </row>
    <row r="48" spans="1:16" s="4" customFormat="1" ht="16.5" thickBot="1">
      <c r="A48" s="294" t="s">
        <v>67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</row>
    <row r="49" spans="1:16" s="4" customFormat="1" ht="30.75" thickBot="1">
      <c r="A49" s="74">
        <v>28</v>
      </c>
      <c r="B49" s="75" t="s">
        <v>54</v>
      </c>
      <c r="C49" s="75">
        <v>3430382</v>
      </c>
      <c r="D49" s="78" t="s">
        <v>45</v>
      </c>
      <c r="E49" s="280" t="s">
        <v>250</v>
      </c>
      <c r="F49" s="95" t="s">
        <v>236</v>
      </c>
      <c r="G49" s="78">
        <v>796</v>
      </c>
      <c r="H49" s="78" t="s">
        <v>112</v>
      </c>
      <c r="I49" s="94"/>
      <c r="J49" s="86" t="s">
        <v>19</v>
      </c>
      <c r="K49" s="89" t="s">
        <v>20</v>
      </c>
      <c r="L49" s="94">
        <v>370000</v>
      </c>
      <c r="M49" s="86" t="s">
        <v>67</v>
      </c>
      <c r="N49" s="87" t="s">
        <v>63</v>
      </c>
      <c r="O49" s="78" t="s">
        <v>26</v>
      </c>
      <c r="P49" s="75" t="s">
        <v>27</v>
      </c>
    </row>
    <row r="50" spans="1:16" s="4" customFormat="1" ht="30">
      <c r="A50" s="62">
        <v>29</v>
      </c>
      <c r="B50" s="61" t="s">
        <v>237</v>
      </c>
      <c r="C50" s="61">
        <v>2422189</v>
      </c>
      <c r="D50" s="68" t="s">
        <v>41</v>
      </c>
      <c r="E50" s="139" t="s">
        <v>148</v>
      </c>
      <c r="F50" s="28"/>
      <c r="G50" s="141">
        <v>166</v>
      </c>
      <c r="H50" s="68" t="s">
        <v>135</v>
      </c>
      <c r="I50" s="141">
        <v>8609</v>
      </c>
      <c r="J50" s="191" t="s">
        <v>258</v>
      </c>
      <c r="K50" s="111" t="s">
        <v>259</v>
      </c>
      <c r="L50" s="118">
        <f>SUM(L51:L54)</f>
        <v>882246</v>
      </c>
      <c r="M50" s="26" t="s">
        <v>67</v>
      </c>
      <c r="N50" s="26" t="s">
        <v>238</v>
      </c>
      <c r="O50" s="46" t="s">
        <v>105</v>
      </c>
      <c r="P50" s="35" t="s">
        <v>27</v>
      </c>
    </row>
    <row r="51" spans="1:16" s="4" customFormat="1" ht="25.5">
      <c r="A51" s="158"/>
      <c r="B51" s="71" t="s">
        <v>33</v>
      </c>
      <c r="C51" s="71">
        <v>2422190</v>
      </c>
      <c r="D51" s="142" t="s">
        <v>41</v>
      </c>
      <c r="E51" s="140" t="s">
        <v>149</v>
      </c>
      <c r="F51" s="29"/>
      <c r="G51" s="36">
        <v>166</v>
      </c>
      <c r="H51" s="29" t="s">
        <v>135</v>
      </c>
      <c r="I51" s="36">
        <v>3960</v>
      </c>
      <c r="J51" s="193" t="s">
        <v>258</v>
      </c>
      <c r="K51" s="117" t="s">
        <v>259</v>
      </c>
      <c r="L51" s="37">
        <v>304920</v>
      </c>
      <c r="M51" s="33" t="s">
        <v>67</v>
      </c>
      <c r="N51" s="33" t="s">
        <v>238</v>
      </c>
      <c r="O51" s="44" t="s">
        <v>280</v>
      </c>
      <c r="P51" s="71" t="s">
        <v>27</v>
      </c>
    </row>
    <row r="52" spans="1:16" s="4" customFormat="1" ht="28.5" customHeight="1">
      <c r="A52" s="158"/>
      <c r="B52" s="71" t="s">
        <v>33</v>
      </c>
      <c r="C52" s="71">
        <v>2422000</v>
      </c>
      <c r="D52" s="142" t="s">
        <v>41</v>
      </c>
      <c r="E52" s="38" t="s">
        <v>150</v>
      </c>
      <c r="F52" s="29"/>
      <c r="G52" s="36">
        <v>166</v>
      </c>
      <c r="H52" s="29" t="s">
        <v>135</v>
      </c>
      <c r="I52" s="36">
        <v>2324</v>
      </c>
      <c r="J52" s="193" t="s">
        <v>258</v>
      </c>
      <c r="K52" s="117" t="s">
        <v>259</v>
      </c>
      <c r="L52" s="39">
        <v>204366</v>
      </c>
      <c r="M52" s="33" t="s">
        <v>67</v>
      </c>
      <c r="N52" s="33" t="s">
        <v>238</v>
      </c>
      <c r="O52" s="44" t="s">
        <v>280</v>
      </c>
      <c r="P52" s="71" t="s">
        <v>27</v>
      </c>
    </row>
    <row r="53" spans="1:16" s="4" customFormat="1" ht="25.5">
      <c r="A53" s="158"/>
      <c r="B53" s="71" t="s">
        <v>33</v>
      </c>
      <c r="C53" s="71">
        <v>2422000</v>
      </c>
      <c r="D53" s="142" t="s">
        <v>41</v>
      </c>
      <c r="E53" s="40" t="s">
        <v>151</v>
      </c>
      <c r="F53" s="41"/>
      <c r="G53" s="41">
        <v>166</v>
      </c>
      <c r="H53" s="41" t="s">
        <v>135</v>
      </c>
      <c r="I53" s="41">
        <v>1747</v>
      </c>
      <c r="J53" s="193" t="s">
        <v>258</v>
      </c>
      <c r="K53" s="117" t="s">
        <v>259</v>
      </c>
      <c r="L53" s="42">
        <v>251580</v>
      </c>
      <c r="M53" s="33" t="s">
        <v>67</v>
      </c>
      <c r="N53" s="33" t="s">
        <v>238</v>
      </c>
      <c r="O53" s="44" t="s">
        <v>280</v>
      </c>
      <c r="P53" s="71" t="s">
        <v>27</v>
      </c>
    </row>
    <row r="54" spans="1:16" s="4" customFormat="1" ht="26.25" thickBot="1">
      <c r="A54" s="131"/>
      <c r="B54" s="125" t="s">
        <v>33</v>
      </c>
      <c r="C54" s="125">
        <v>2422000</v>
      </c>
      <c r="D54" s="123" t="s">
        <v>41</v>
      </c>
      <c r="E54" s="132" t="s">
        <v>152</v>
      </c>
      <c r="F54" s="124"/>
      <c r="G54" s="124">
        <v>166</v>
      </c>
      <c r="H54" s="124" t="s">
        <v>135</v>
      </c>
      <c r="I54" s="124">
        <v>578</v>
      </c>
      <c r="J54" s="194" t="s">
        <v>258</v>
      </c>
      <c r="K54" s="127" t="s">
        <v>259</v>
      </c>
      <c r="L54" s="137">
        <v>121380</v>
      </c>
      <c r="M54" s="130" t="s">
        <v>67</v>
      </c>
      <c r="N54" s="130" t="s">
        <v>238</v>
      </c>
      <c r="O54" s="44" t="s">
        <v>280</v>
      </c>
      <c r="P54" s="125" t="s">
        <v>27</v>
      </c>
    </row>
    <row r="55" spans="1:16" s="4" customFormat="1" ht="60.75" thickBot="1">
      <c r="A55" s="74">
        <v>30</v>
      </c>
      <c r="B55" s="75" t="s">
        <v>24</v>
      </c>
      <c r="C55" s="75">
        <v>6613000</v>
      </c>
      <c r="D55" s="78" t="s">
        <v>41</v>
      </c>
      <c r="E55" s="95" t="s">
        <v>52</v>
      </c>
      <c r="F55" s="78"/>
      <c r="G55" s="75">
        <v>876</v>
      </c>
      <c r="H55" s="78" t="s">
        <v>128</v>
      </c>
      <c r="I55" s="78" t="s">
        <v>22</v>
      </c>
      <c r="J55" s="179" t="s">
        <v>19</v>
      </c>
      <c r="K55" s="164" t="s">
        <v>20</v>
      </c>
      <c r="L55" s="94">
        <v>538000</v>
      </c>
      <c r="M55" s="87" t="s">
        <v>67</v>
      </c>
      <c r="N55" s="87" t="s">
        <v>239</v>
      </c>
      <c r="O55" s="78" t="s">
        <v>23</v>
      </c>
      <c r="P55" s="75" t="s">
        <v>21</v>
      </c>
    </row>
    <row r="56" spans="1:16" s="4" customFormat="1" ht="30.75" thickBot="1">
      <c r="A56" s="74">
        <v>31</v>
      </c>
      <c r="B56" s="75" t="s">
        <v>240</v>
      </c>
      <c r="C56" s="75">
        <v>2714000</v>
      </c>
      <c r="D56" s="78" t="s">
        <v>41</v>
      </c>
      <c r="E56" s="85" t="s">
        <v>153</v>
      </c>
      <c r="F56" s="78"/>
      <c r="G56" s="78">
        <v>796</v>
      </c>
      <c r="H56" s="78" t="s">
        <v>112</v>
      </c>
      <c r="I56" s="78">
        <v>2680</v>
      </c>
      <c r="J56" s="80" t="s">
        <v>258</v>
      </c>
      <c r="K56" s="89" t="s">
        <v>259</v>
      </c>
      <c r="L56" s="94">
        <v>118040</v>
      </c>
      <c r="M56" s="87" t="s">
        <v>67</v>
      </c>
      <c r="N56" s="87" t="s">
        <v>70</v>
      </c>
      <c r="O56" s="135" t="s">
        <v>126</v>
      </c>
      <c r="P56" s="75" t="s">
        <v>21</v>
      </c>
    </row>
    <row r="57" spans="1:16" s="4" customFormat="1" ht="60.75" thickBot="1">
      <c r="A57" s="74">
        <v>32</v>
      </c>
      <c r="B57" s="75" t="s">
        <v>208</v>
      </c>
      <c r="C57" s="75">
        <v>2925253</v>
      </c>
      <c r="D57" s="78" t="s">
        <v>108</v>
      </c>
      <c r="E57" s="84" t="s">
        <v>154</v>
      </c>
      <c r="F57" s="78"/>
      <c r="G57" s="78">
        <v>796</v>
      </c>
      <c r="H57" s="78" t="s">
        <v>112</v>
      </c>
      <c r="I57" s="78">
        <v>101</v>
      </c>
      <c r="J57" s="80" t="s">
        <v>258</v>
      </c>
      <c r="K57" s="89" t="s">
        <v>259</v>
      </c>
      <c r="L57" s="90">
        <v>787711</v>
      </c>
      <c r="M57" s="87" t="s">
        <v>67</v>
      </c>
      <c r="N57" s="87" t="s">
        <v>241</v>
      </c>
      <c r="O57" s="78" t="s">
        <v>72</v>
      </c>
      <c r="P57" s="75" t="s">
        <v>27</v>
      </c>
    </row>
    <row r="58" spans="1:16" s="4" customFormat="1" ht="15.75" thickBot="1">
      <c r="A58" s="74">
        <v>33</v>
      </c>
      <c r="B58" s="75" t="s">
        <v>29</v>
      </c>
      <c r="C58" s="75">
        <v>2924694</v>
      </c>
      <c r="D58" s="78" t="s">
        <v>44</v>
      </c>
      <c r="E58" s="92" t="s">
        <v>30</v>
      </c>
      <c r="F58" s="78"/>
      <c r="G58" s="78">
        <v>796</v>
      </c>
      <c r="H58" s="78" t="s">
        <v>112</v>
      </c>
      <c r="I58" s="78">
        <v>175</v>
      </c>
      <c r="J58" s="80" t="s">
        <v>258</v>
      </c>
      <c r="K58" s="89" t="s">
        <v>259</v>
      </c>
      <c r="L58" s="94">
        <v>455000</v>
      </c>
      <c r="M58" s="87" t="s">
        <v>67</v>
      </c>
      <c r="N58" s="87" t="s">
        <v>64</v>
      </c>
      <c r="O58" s="135" t="s">
        <v>26</v>
      </c>
      <c r="P58" s="98" t="s">
        <v>27</v>
      </c>
    </row>
    <row r="59" spans="1:16" s="4" customFormat="1" ht="30.75" thickBot="1">
      <c r="A59" s="74">
        <v>34</v>
      </c>
      <c r="B59" s="75" t="s">
        <v>82</v>
      </c>
      <c r="C59" s="75">
        <v>8040000</v>
      </c>
      <c r="D59" s="78" t="s">
        <v>43</v>
      </c>
      <c r="E59" s="84" t="s">
        <v>68</v>
      </c>
      <c r="F59" s="81"/>
      <c r="G59" s="81">
        <v>356</v>
      </c>
      <c r="H59" s="78" t="s">
        <v>235</v>
      </c>
      <c r="I59" s="94" t="s">
        <v>22</v>
      </c>
      <c r="J59" s="86" t="s">
        <v>19</v>
      </c>
      <c r="K59" s="89" t="s">
        <v>20</v>
      </c>
      <c r="L59" s="94">
        <v>110000</v>
      </c>
      <c r="M59" s="87" t="s">
        <v>67</v>
      </c>
      <c r="N59" s="87" t="s">
        <v>64</v>
      </c>
      <c r="O59" s="135" t="s">
        <v>126</v>
      </c>
      <c r="P59" s="75" t="s">
        <v>21</v>
      </c>
    </row>
    <row r="60" spans="1:16" s="4" customFormat="1" ht="104.25" customHeight="1" thickBot="1">
      <c r="A60" s="74">
        <v>35</v>
      </c>
      <c r="B60" s="75" t="s">
        <v>57</v>
      </c>
      <c r="C60" s="75">
        <v>6512151</v>
      </c>
      <c r="D60" s="78" t="s">
        <v>101</v>
      </c>
      <c r="E60" s="84" t="s">
        <v>156</v>
      </c>
      <c r="F60" s="100" t="s">
        <v>242</v>
      </c>
      <c r="G60" s="75">
        <v>876</v>
      </c>
      <c r="H60" s="78" t="s">
        <v>128</v>
      </c>
      <c r="I60" s="94">
        <v>39000000</v>
      </c>
      <c r="J60" s="80" t="s">
        <v>258</v>
      </c>
      <c r="K60" s="89" t="s">
        <v>259</v>
      </c>
      <c r="L60" s="94">
        <v>39000000</v>
      </c>
      <c r="M60" s="87" t="s">
        <v>67</v>
      </c>
      <c r="N60" s="87" t="s">
        <v>86</v>
      </c>
      <c r="O60" s="78" t="s">
        <v>23</v>
      </c>
      <c r="P60" s="75" t="s">
        <v>21</v>
      </c>
    </row>
    <row r="61" spans="1:16" s="4" customFormat="1" ht="45.75" thickBot="1">
      <c r="A61" s="74">
        <v>36</v>
      </c>
      <c r="B61" s="75" t="s">
        <v>207</v>
      </c>
      <c r="C61" s="75">
        <v>4560000</v>
      </c>
      <c r="D61" s="75" t="s">
        <v>71</v>
      </c>
      <c r="E61" s="85" t="s">
        <v>157</v>
      </c>
      <c r="F61" s="88"/>
      <c r="G61" s="78">
        <v>796</v>
      </c>
      <c r="H61" s="88" t="s">
        <v>112</v>
      </c>
      <c r="I61" s="94">
        <v>3186000</v>
      </c>
      <c r="J61" s="80" t="s">
        <v>258</v>
      </c>
      <c r="K61" s="89" t="s">
        <v>259</v>
      </c>
      <c r="L61" s="94">
        <v>3186000</v>
      </c>
      <c r="M61" s="86" t="s">
        <v>67</v>
      </c>
      <c r="N61" s="87" t="s">
        <v>239</v>
      </c>
      <c r="O61" s="83" t="s">
        <v>211</v>
      </c>
      <c r="P61" s="75" t="s">
        <v>21</v>
      </c>
    </row>
    <row r="62" spans="1:16" s="4" customFormat="1" ht="58.5" customHeight="1">
      <c r="A62" s="146">
        <v>37</v>
      </c>
      <c r="B62" s="147" t="s">
        <v>245</v>
      </c>
      <c r="C62" s="149">
        <v>4540000</v>
      </c>
      <c r="D62" s="114" t="s">
        <v>71</v>
      </c>
      <c r="E62" s="150" t="s">
        <v>158</v>
      </c>
      <c r="F62" s="151"/>
      <c r="G62" s="114">
        <v>876</v>
      </c>
      <c r="H62" s="106" t="s">
        <v>128</v>
      </c>
      <c r="I62" s="152" t="s">
        <v>22</v>
      </c>
      <c r="J62" s="191" t="s">
        <v>258</v>
      </c>
      <c r="K62" s="111" t="s">
        <v>259</v>
      </c>
      <c r="L62" s="152">
        <f>SUM(L63:L65)</f>
        <v>1807145</v>
      </c>
      <c r="M62" s="188" t="s">
        <v>67</v>
      </c>
      <c r="N62" s="189" t="s">
        <v>239</v>
      </c>
      <c r="O62" s="153" t="s">
        <v>72</v>
      </c>
      <c r="P62" s="149" t="s">
        <v>21</v>
      </c>
    </row>
    <row r="63" spans="1:16" s="4" customFormat="1">
      <c r="A63" s="158"/>
      <c r="B63" s="71" t="s">
        <v>243</v>
      </c>
      <c r="C63" s="71">
        <v>4540215</v>
      </c>
      <c r="D63" s="71" t="s">
        <v>71</v>
      </c>
      <c r="E63" s="43" t="s">
        <v>159</v>
      </c>
      <c r="F63" s="30"/>
      <c r="G63" s="30">
        <v>876</v>
      </c>
      <c r="H63" s="30" t="s">
        <v>125</v>
      </c>
      <c r="I63" s="47" t="s">
        <v>22</v>
      </c>
      <c r="J63" s="193" t="s">
        <v>258</v>
      </c>
      <c r="K63" s="117" t="s">
        <v>259</v>
      </c>
      <c r="L63" s="47">
        <v>396889</v>
      </c>
      <c r="M63" s="154" t="s">
        <v>238</v>
      </c>
      <c r="N63" s="155" t="s">
        <v>239</v>
      </c>
      <c r="O63" s="30" t="s">
        <v>72</v>
      </c>
      <c r="P63" s="71" t="s">
        <v>21</v>
      </c>
    </row>
    <row r="64" spans="1:16" s="4" customFormat="1">
      <c r="A64" s="158"/>
      <c r="B64" s="71" t="s">
        <v>244</v>
      </c>
      <c r="C64" s="71">
        <v>4540120</v>
      </c>
      <c r="D64" s="71" t="s">
        <v>71</v>
      </c>
      <c r="E64" s="43" t="s">
        <v>160</v>
      </c>
      <c r="F64" s="30"/>
      <c r="G64" s="30">
        <v>876</v>
      </c>
      <c r="H64" s="30" t="s">
        <v>125</v>
      </c>
      <c r="I64" s="47" t="s">
        <v>22</v>
      </c>
      <c r="J64" s="193" t="s">
        <v>258</v>
      </c>
      <c r="K64" s="117" t="s">
        <v>259</v>
      </c>
      <c r="L64" s="47">
        <v>410256</v>
      </c>
      <c r="M64" s="154" t="s">
        <v>238</v>
      </c>
      <c r="N64" s="155" t="s">
        <v>70</v>
      </c>
      <c r="O64" s="30" t="s">
        <v>72</v>
      </c>
      <c r="P64" s="71" t="s">
        <v>21</v>
      </c>
    </row>
    <row r="65" spans="1:16" s="4" customFormat="1" ht="27" thickBot="1">
      <c r="A65" s="131"/>
      <c r="B65" s="270" t="s">
        <v>207</v>
      </c>
      <c r="C65" s="270">
        <v>9440331</v>
      </c>
      <c r="D65" s="104" t="s">
        <v>71</v>
      </c>
      <c r="E65" s="132" t="s">
        <v>161</v>
      </c>
      <c r="F65" s="133"/>
      <c r="G65" s="30">
        <v>876</v>
      </c>
      <c r="H65" s="30" t="s">
        <v>125</v>
      </c>
      <c r="I65" s="148" t="s">
        <v>22</v>
      </c>
      <c r="J65" s="196" t="s">
        <v>258</v>
      </c>
      <c r="K65" s="156" t="s">
        <v>259</v>
      </c>
      <c r="L65" s="148">
        <v>1000000</v>
      </c>
      <c r="M65" s="126" t="s">
        <v>67</v>
      </c>
      <c r="N65" s="157" t="s">
        <v>238</v>
      </c>
      <c r="O65" s="133" t="s">
        <v>72</v>
      </c>
      <c r="P65" s="125" t="s">
        <v>21</v>
      </c>
    </row>
    <row r="66" spans="1:16" s="51" customFormat="1" ht="30.75" thickBot="1">
      <c r="A66" s="166">
        <v>38</v>
      </c>
      <c r="B66" s="167" t="s">
        <v>209</v>
      </c>
      <c r="C66" s="167">
        <v>3610000</v>
      </c>
      <c r="D66" s="168" t="s">
        <v>108</v>
      </c>
      <c r="E66" s="169" t="s">
        <v>78</v>
      </c>
      <c r="F66" s="168"/>
      <c r="G66" s="168">
        <v>796</v>
      </c>
      <c r="H66" s="168" t="s">
        <v>112</v>
      </c>
      <c r="I66" s="170" t="s">
        <v>22</v>
      </c>
      <c r="J66" s="80" t="s">
        <v>258</v>
      </c>
      <c r="K66" s="89" t="s">
        <v>259</v>
      </c>
      <c r="L66" s="170">
        <v>465000</v>
      </c>
      <c r="M66" s="171" t="s">
        <v>67</v>
      </c>
      <c r="N66" s="171" t="s">
        <v>70</v>
      </c>
      <c r="O66" s="185" t="s">
        <v>105</v>
      </c>
      <c r="P66" s="167" t="s">
        <v>27</v>
      </c>
    </row>
    <row r="67" spans="1:16" s="51" customFormat="1" ht="60.75" thickBot="1">
      <c r="A67" s="166">
        <v>39</v>
      </c>
      <c r="B67" s="81" t="s">
        <v>24</v>
      </c>
      <c r="C67" s="81">
        <v>6613070</v>
      </c>
      <c r="D67" s="78" t="s">
        <v>45</v>
      </c>
      <c r="E67" s="85" t="s">
        <v>281</v>
      </c>
      <c r="F67" s="78"/>
      <c r="G67" s="81">
        <v>876</v>
      </c>
      <c r="H67" s="173" t="s">
        <v>128</v>
      </c>
      <c r="I67" s="94" t="s">
        <v>22</v>
      </c>
      <c r="J67" s="86" t="s">
        <v>19</v>
      </c>
      <c r="K67" s="89" t="s">
        <v>20</v>
      </c>
      <c r="L67" s="94">
        <v>887380</v>
      </c>
      <c r="M67" s="87" t="s">
        <v>67</v>
      </c>
      <c r="N67" s="87" t="s">
        <v>253</v>
      </c>
      <c r="O67" s="186" t="s">
        <v>23</v>
      </c>
      <c r="P67" s="167" t="s">
        <v>21</v>
      </c>
    </row>
    <row r="68" spans="1:16" s="51" customFormat="1" ht="16.5" thickBot="1">
      <c r="A68" s="294" t="s">
        <v>63</v>
      </c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</row>
    <row r="69" spans="1:16" s="51" customFormat="1" ht="30.75" thickBot="1">
      <c r="A69" s="166">
        <v>40</v>
      </c>
      <c r="B69" s="167" t="s">
        <v>54</v>
      </c>
      <c r="C69" s="167">
        <v>5030000</v>
      </c>
      <c r="D69" s="78" t="s">
        <v>45</v>
      </c>
      <c r="E69" s="172" t="s">
        <v>162</v>
      </c>
      <c r="F69" s="78"/>
      <c r="G69" s="78">
        <v>796</v>
      </c>
      <c r="H69" s="78" t="s">
        <v>112</v>
      </c>
      <c r="I69" s="90" t="s">
        <v>22</v>
      </c>
      <c r="J69" s="80" t="s">
        <v>258</v>
      </c>
      <c r="K69" s="89" t="s">
        <v>259</v>
      </c>
      <c r="L69" s="90">
        <v>2423432.5</v>
      </c>
      <c r="M69" s="87" t="s">
        <v>63</v>
      </c>
      <c r="N69" s="87" t="s">
        <v>58</v>
      </c>
      <c r="O69" s="186" t="s">
        <v>105</v>
      </c>
      <c r="P69" s="167" t="s">
        <v>27</v>
      </c>
    </row>
    <row r="70" spans="1:16" s="51" customFormat="1" ht="30.75" thickBot="1">
      <c r="A70" s="166">
        <v>41</v>
      </c>
      <c r="B70" s="167" t="s">
        <v>32</v>
      </c>
      <c r="C70" s="167">
        <v>2699422</v>
      </c>
      <c r="D70" s="78" t="s">
        <v>41</v>
      </c>
      <c r="E70" s="85" t="s">
        <v>251</v>
      </c>
      <c r="F70" s="78"/>
      <c r="G70" s="78">
        <v>166</v>
      </c>
      <c r="H70" s="78" t="s">
        <v>135</v>
      </c>
      <c r="I70" s="159">
        <v>1090</v>
      </c>
      <c r="J70" s="80" t="s">
        <v>258</v>
      </c>
      <c r="K70" s="89" t="s">
        <v>259</v>
      </c>
      <c r="L70" s="94">
        <v>126203</v>
      </c>
      <c r="M70" s="87" t="s">
        <v>63</v>
      </c>
      <c r="N70" s="87" t="s">
        <v>65</v>
      </c>
      <c r="O70" s="186" t="s">
        <v>126</v>
      </c>
      <c r="P70" s="167" t="s">
        <v>21</v>
      </c>
    </row>
    <row r="71" spans="1:16" s="51" customFormat="1" ht="67.5" customHeight="1" thickBot="1">
      <c r="A71" s="174">
        <v>42</v>
      </c>
      <c r="B71" s="175" t="s">
        <v>38</v>
      </c>
      <c r="C71" s="175">
        <v>8511000</v>
      </c>
      <c r="D71" s="176" t="s">
        <v>46</v>
      </c>
      <c r="E71" s="177" t="s">
        <v>91</v>
      </c>
      <c r="F71" s="183" t="s">
        <v>252</v>
      </c>
      <c r="G71" s="81">
        <v>876</v>
      </c>
      <c r="H71" s="173" t="s">
        <v>128</v>
      </c>
      <c r="I71" s="94" t="s">
        <v>22</v>
      </c>
      <c r="J71" s="80" t="s">
        <v>258</v>
      </c>
      <c r="K71" s="89" t="s">
        <v>259</v>
      </c>
      <c r="L71" s="178">
        <v>635600</v>
      </c>
      <c r="M71" s="180" t="s">
        <v>63</v>
      </c>
      <c r="N71" s="180" t="s">
        <v>64</v>
      </c>
      <c r="O71" s="187" t="s">
        <v>72</v>
      </c>
      <c r="P71" s="175" t="s">
        <v>21</v>
      </c>
    </row>
    <row r="72" spans="1:16" s="51" customFormat="1" ht="67.5" customHeight="1" thickBot="1">
      <c r="A72" s="166">
        <v>43</v>
      </c>
      <c r="B72" s="167" t="s">
        <v>254</v>
      </c>
      <c r="C72" s="167">
        <v>7421073</v>
      </c>
      <c r="D72" s="75" t="s">
        <v>255</v>
      </c>
      <c r="E72" s="84" t="s">
        <v>256</v>
      </c>
      <c r="F72" s="190" t="s">
        <v>257</v>
      </c>
      <c r="G72" s="81">
        <v>877</v>
      </c>
      <c r="H72" s="173" t="s">
        <v>128</v>
      </c>
      <c r="I72" s="94" t="s">
        <v>22</v>
      </c>
      <c r="J72" s="80" t="s">
        <v>258</v>
      </c>
      <c r="K72" s="89" t="s">
        <v>259</v>
      </c>
      <c r="L72" s="97">
        <v>1080000</v>
      </c>
      <c r="M72" s="180" t="s">
        <v>63</v>
      </c>
      <c r="N72" s="180" t="s">
        <v>64</v>
      </c>
      <c r="O72" s="78" t="s">
        <v>72</v>
      </c>
      <c r="P72" s="167" t="s">
        <v>21</v>
      </c>
    </row>
    <row r="73" spans="1:16" s="51" customFormat="1" ht="30">
      <c r="A73" s="197">
        <v>44</v>
      </c>
      <c r="B73" s="208" t="s">
        <v>79</v>
      </c>
      <c r="C73" s="208">
        <v>3020000</v>
      </c>
      <c r="D73" s="119" t="s">
        <v>59</v>
      </c>
      <c r="E73" s="139" t="s">
        <v>163</v>
      </c>
      <c r="F73" s="199"/>
      <c r="G73" s="200">
        <v>796</v>
      </c>
      <c r="H73" s="205" t="s">
        <v>112</v>
      </c>
      <c r="I73" s="205">
        <v>6</v>
      </c>
      <c r="J73" s="191" t="s">
        <v>258</v>
      </c>
      <c r="K73" s="111" t="s">
        <v>259</v>
      </c>
      <c r="L73" s="152">
        <v>1542000</v>
      </c>
      <c r="M73" s="189" t="s">
        <v>63</v>
      </c>
      <c r="N73" s="189" t="s">
        <v>64</v>
      </c>
      <c r="O73" s="209" t="s">
        <v>105</v>
      </c>
      <c r="P73" s="198" t="s">
        <v>27</v>
      </c>
    </row>
    <row r="74" spans="1:16" s="51" customFormat="1" ht="25.5">
      <c r="A74" s="23"/>
      <c r="B74" s="210" t="s">
        <v>79</v>
      </c>
      <c r="C74" s="210">
        <v>3020000</v>
      </c>
      <c r="D74" s="206" t="s">
        <v>59</v>
      </c>
      <c r="E74" s="43" t="s">
        <v>164</v>
      </c>
      <c r="F74" s="41"/>
      <c r="G74" s="159">
        <v>796</v>
      </c>
      <c r="H74" s="41" t="s">
        <v>112</v>
      </c>
      <c r="I74" s="41">
        <v>1</v>
      </c>
      <c r="J74" s="11" t="s">
        <v>258</v>
      </c>
      <c r="K74" s="195" t="s">
        <v>259</v>
      </c>
      <c r="L74" s="53">
        <v>402000</v>
      </c>
      <c r="M74" s="54" t="s">
        <v>63</v>
      </c>
      <c r="N74" s="54" t="s">
        <v>64</v>
      </c>
      <c r="O74" s="45" t="s">
        <v>105</v>
      </c>
      <c r="P74" s="18" t="s">
        <v>27</v>
      </c>
    </row>
    <row r="75" spans="1:16" s="51" customFormat="1" ht="26.25">
      <c r="A75" s="23"/>
      <c r="B75" s="210" t="s">
        <v>79</v>
      </c>
      <c r="C75" s="210">
        <v>3020000</v>
      </c>
      <c r="D75" s="206" t="s">
        <v>59</v>
      </c>
      <c r="E75" s="43" t="s">
        <v>165</v>
      </c>
      <c r="F75" s="41"/>
      <c r="G75" s="159">
        <v>796</v>
      </c>
      <c r="H75" s="41" t="s">
        <v>112</v>
      </c>
      <c r="I75" s="29">
        <v>1</v>
      </c>
      <c r="J75" s="11" t="s">
        <v>258</v>
      </c>
      <c r="K75" s="195" t="s">
        <v>259</v>
      </c>
      <c r="L75" s="31">
        <v>1000000</v>
      </c>
      <c r="M75" s="54" t="s">
        <v>63</v>
      </c>
      <c r="N75" s="54" t="s">
        <v>64</v>
      </c>
      <c r="O75" s="45" t="s">
        <v>105</v>
      </c>
      <c r="P75" s="18" t="s">
        <v>27</v>
      </c>
    </row>
    <row r="76" spans="1:16" s="51" customFormat="1" ht="27" thickBot="1">
      <c r="A76" s="202"/>
      <c r="B76" s="211" t="s">
        <v>79</v>
      </c>
      <c r="C76" s="211">
        <v>3020000</v>
      </c>
      <c r="D76" s="207" t="s">
        <v>59</v>
      </c>
      <c r="E76" s="132" t="s">
        <v>166</v>
      </c>
      <c r="F76" s="124"/>
      <c r="G76" s="204">
        <v>796</v>
      </c>
      <c r="H76" s="124" t="s">
        <v>112</v>
      </c>
      <c r="I76" s="124">
        <v>4</v>
      </c>
      <c r="J76" s="192" t="s">
        <v>258</v>
      </c>
      <c r="K76" s="164" t="s">
        <v>259</v>
      </c>
      <c r="L76" s="128">
        <v>140000</v>
      </c>
      <c r="M76" s="157" t="s">
        <v>63</v>
      </c>
      <c r="N76" s="157" t="s">
        <v>64</v>
      </c>
      <c r="O76" s="138" t="s">
        <v>105</v>
      </c>
      <c r="P76" s="203" t="s">
        <v>27</v>
      </c>
    </row>
    <row r="77" spans="1:16" s="51" customFormat="1" ht="30.75" thickBot="1">
      <c r="A77" s="166">
        <v>45</v>
      </c>
      <c r="B77" s="167" t="s">
        <v>87</v>
      </c>
      <c r="C77" s="167">
        <v>3313120</v>
      </c>
      <c r="D77" s="78" t="s">
        <v>109</v>
      </c>
      <c r="E77" s="212" t="s">
        <v>88</v>
      </c>
      <c r="F77" s="212"/>
      <c r="G77" s="78">
        <v>796</v>
      </c>
      <c r="H77" s="78" t="s">
        <v>112</v>
      </c>
      <c r="I77" s="78">
        <v>2055</v>
      </c>
      <c r="J77" s="80" t="s">
        <v>258</v>
      </c>
      <c r="K77" s="89" t="s">
        <v>259</v>
      </c>
      <c r="L77" s="94">
        <v>3904500</v>
      </c>
      <c r="M77" s="86" t="s">
        <v>63</v>
      </c>
      <c r="N77" s="87" t="s">
        <v>58</v>
      </c>
      <c r="O77" s="135" t="s">
        <v>105</v>
      </c>
      <c r="P77" s="167" t="s">
        <v>27</v>
      </c>
    </row>
    <row r="78" spans="1:16" s="51" customFormat="1" ht="30.75" thickBot="1">
      <c r="A78" s="166">
        <v>46</v>
      </c>
      <c r="B78" s="167" t="s">
        <v>87</v>
      </c>
      <c r="C78" s="167">
        <v>3313120</v>
      </c>
      <c r="D78" s="78" t="s">
        <v>109</v>
      </c>
      <c r="E78" s="212" t="s">
        <v>167</v>
      </c>
      <c r="F78" s="212"/>
      <c r="G78" s="78">
        <v>796</v>
      </c>
      <c r="H78" s="78" t="s">
        <v>112</v>
      </c>
      <c r="I78" s="78">
        <v>1150</v>
      </c>
      <c r="J78" s="192" t="s">
        <v>258</v>
      </c>
      <c r="K78" s="164" t="s">
        <v>259</v>
      </c>
      <c r="L78" s="94">
        <v>2300000</v>
      </c>
      <c r="M78" s="86" t="s">
        <v>63</v>
      </c>
      <c r="N78" s="87" t="s">
        <v>58</v>
      </c>
      <c r="O78" s="135" t="s">
        <v>105</v>
      </c>
      <c r="P78" s="167" t="s">
        <v>27</v>
      </c>
    </row>
    <row r="79" spans="1:16" s="51" customFormat="1" ht="60.75" thickBot="1">
      <c r="A79" s="166">
        <v>47</v>
      </c>
      <c r="B79" s="167" t="s">
        <v>207</v>
      </c>
      <c r="C79" s="167">
        <v>4560000</v>
      </c>
      <c r="D79" s="75" t="s">
        <v>71</v>
      </c>
      <c r="E79" s="214" t="s">
        <v>168</v>
      </c>
      <c r="F79" s="96"/>
      <c r="G79" s="78">
        <v>876</v>
      </c>
      <c r="H79" s="88" t="s">
        <v>125</v>
      </c>
      <c r="I79" s="78" t="s">
        <v>22</v>
      </c>
      <c r="J79" s="192" t="s">
        <v>258</v>
      </c>
      <c r="K79" s="164" t="s">
        <v>259</v>
      </c>
      <c r="L79" s="94">
        <v>330400</v>
      </c>
      <c r="M79" s="86" t="s">
        <v>63</v>
      </c>
      <c r="N79" s="87" t="s">
        <v>70</v>
      </c>
      <c r="O79" s="83" t="s">
        <v>264</v>
      </c>
      <c r="P79" s="167" t="s">
        <v>21</v>
      </c>
    </row>
    <row r="80" spans="1:16" s="51" customFormat="1" ht="30.75" thickBot="1">
      <c r="A80" s="166">
        <v>48</v>
      </c>
      <c r="B80" s="167" t="s">
        <v>85</v>
      </c>
      <c r="C80" s="167">
        <v>7111020</v>
      </c>
      <c r="D80" s="78" t="s">
        <v>45</v>
      </c>
      <c r="E80" s="215" t="s">
        <v>169</v>
      </c>
      <c r="F80" s="212"/>
      <c r="G80" s="78">
        <v>876</v>
      </c>
      <c r="H80" s="88" t="s">
        <v>125</v>
      </c>
      <c r="I80" s="78" t="s">
        <v>22</v>
      </c>
      <c r="J80" s="80" t="s">
        <v>258</v>
      </c>
      <c r="K80" s="89" t="s">
        <v>259</v>
      </c>
      <c r="L80" s="94">
        <v>600000</v>
      </c>
      <c r="M80" s="86" t="s">
        <v>63</v>
      </c>
      <c r="N80" s="87" t="s">
        <v>260</v>
      </c>
      <c r="O80" s="218" t="s">
        <v>170</v>
      </c>
      <c r="P80" s="167" t="s">
        <v>21</v>
      </c>
    </row>
    <row r="81" spans="1:16" s="51" customFormat="1" ht="30.75" thickBot="1">
      <c r="A81" s="166">
        <v>49</v>
      </c>
      <c r="B81" s="167" t="s">
        <v>85</v>
      </c>
      <c r="C81" s="167">
        <v>7111020</v>
      </c>
      <c r="D81" s="78" t="s">
        <v>45</v>
      </c>
      <c r="E81" s="217" t="s">
        <v>171</v>
      </c>
      <c r="F81" s="78"/>
      <c r="G81" s="78">
        <v>876</v>
      </c>
      <c r="H81" s="88" t="s">
        <v>125</v>
      </c>
      <c r="I81" s="78" t="s">
        <v>22</v>
      </c>
      <c r="J81" s="80" t="s">
        <v>258</v>
      </c>
      <c r="K81" s="89" t="s">
        <v>259</v>
      </c>
      <c r="L81" s="94">
        <v>650000</v>
      </c>
      <c r="M81" s="86" t="s">
        <v>63</v>
      </c>
      <c r="N81" s="87" t="s">
        <v>260</v>
      </c>
      <c r="O81" s="218" t="s">
        <v>170</v>
      </c>
      <c r="P81" s="167" t="s">
        <v>21</v>
      </c>
    </row>
    <row r="82" spans="1:16" s="51" customFormat="1" ht="30">
      <c r="A82" s="197">
        <v>50</v>
      </c>
      <c r="B82" s="147" t="s">
        <v>245</v>
      </c>
      <c r="C82" s="149">
        <v>4540000</v>
      </c>
      <c r="D82" s="114" t="s">
        <v>71</v>
      </c>
      <c r="E82" s="150" t="s">
        <v>172</v>
      </c>
      <c r="F82" s="219"/>
      <c r="G82" s="108">
        <v>876</v>
      </c>
      <c r="H82" s="223" t="s">
        <v>125</v>
      </c>
      <c r="I82" s="201"/>
      <c r="J82" s="191" t="s">
        <v>258</v>
      </c>
      <c r="K82" s="111" t="s">
        <v>259</v>
      </c>
      <c r="L82" s="152">
        <f>SUM(L83:L89)</f>
        <v>4997742</v>
      </c>
      <c r="M82" s="188" t="s">
        <v>63</v>
      </c>
      <c r="N82" s="189" t="s">
        <v>70</v>
      </c>
      <c r="O82" s="153" t="s">
        <v>72</v>
      </c>
      <c r="P82" s="198" t="s">
        <v>21</v>
      </c>
    </row>
    <row r="83" spans="1:16" s="51" customFormat="1">
      <c r="A83" s="23"/>
      <c r="B83" s="210" t="s">
        <v>83</v>
      </c>
      <c r="C83" s="210">
        <v>4540215</v>
      </c>
      <c r="D83" s="71" t="s">
        <v>71</v>
      </c>
      <c r="E83" s="43" t="s">
        <v>173</v>
      </c>
      <c r="F83" s="30"/>
      <c r="G83" s="70">
        <v>876</v>
      </c>
      <c r="H83" s="224" t="s">
        <v>125</v>
      </c>
      <c r="I83" s="47"/>
      <c r="J83" s="193" t="s">
        <v>258</v>
      </c>
      <c r="K83" s="117" t="s">
        <v>259</v>
      </c>
      <c r="L83" s="47">
        <v>2014127</v>
      </c>
      <c r="M83" s="222" t="s">
        <v>261</v>
      </c>
      <c r="N83" s="222" t="s">
        <v>58</v>
      </c>
      <c r="O83" s="30" t="s">
        <v>72</v>
      </c>
      <c r="P83" s="210" t="s">
        <v>21</v>
      </c>
    </row>
    <row r="84" spans="1:16" s="51" customFormat="1" ht="26.25">
      <c r="A84" s="23"/>
      <c r="B84" s="210" t="s">
        <v>84</v>
      </c>
      <c r="C84" s="210">
        <v>4540246</v>
      </c>
      <c r="D84" s="71" t="s">
        <v>71</v>
      </c>
      <c r="E84" s="43" t="s">
        <v>174</v>
      </c>
      <c r="F84" s="30"/>
      <c r="G84" s="70">
        <v>876</v>
      </c>
      <c r="H84" s="224" t="s">
        <v>125</v>
      </c>
      <c r="I84" s="47"/>
      <c r="J84" s="193" t="s">
        <v>258</v>
      </c>
      <c r="K84" s="117" t="s">
        <v>259</v>
      </c>
      <c r="L84" s="47">
        <v>1003637</v>
      </c>
      <c r="M84" s="222" t="s">
        <v>261</v>
      </c>
      <c r="N84" s="222" t="s">
        <v>238</v>
      </c>
      <c r="O84" s="30" t="s">
        <v>72</v>
      </c>
      <c r="P84" s="210" t="s">
        <v>21</v>
      </c>
    </row>
    <row r="85" spans="1:16" s="51" customFormat="1" ht="26.25">
      <c r="A85" s="23"/>
      <c r="B85" s="210" t="s">
        <v>83</v>
      </c>
      <c r="C85" s="210">
        <v>4540215</v>
      </c>
      <c r="D85" s="71" t="s">
        <v>71</v>
      </c>
      <c r="E85" s="43" t="s">
        <v>175</v>
      </c>
      <c r="F85" s="30"/>
      <c r="G85" s="70">
        <v>876</v>
      </c>
      <c r="H85" s="224" t="s">
        <v>125</v>
      </c>
      <c r="I85" s="47"/>
      <c r="J85" s="193" t="s">
        <v>258</v>
      </c>
      <c r="K85" s="117" t="s">
        <v>259</v>
      </c>
      <c r="L85" s="47">
        <v>29715</v>
      </c>
      <c r="M85" s="222" t="s">
        <v>261</v>
      </c>
      <c r="N85" s="222" t="s">
        <v>238</v>
      </c>
      <c r="O85" s="30" t="s">
        <v>72</v>
      </c>
      <c r="P85" s="210" t="s">
        <v>21</v>
      </c>
    </row>
    <row r="86" spans="1:16" s="51" customFormat="1" ht="26.25">
      <c r="A86" s="23"/>
      <c r="B86" s="210" t="s">
        <v>83</v>
      </c>
      <c r="C86" s="210">
        <v>4540215</v>
      </c>
      <c r="D86" s="71" t="s">
        <v>71</v>
      </c>
      <c r="E86" s="43" t="s">
        <v>176</v>
      </c>
      <c r="F86" s="30"/>
      <c r="G86" s="70">
        <v>876</v>
      </c>
      <c r="H86" s="224" t="s">
        <v>125</v>
      </c>
      <c r="I86" s="47"/>
      <c r="J86" s="193" t="s">
        <v>258</v>
      </c>
      <c r="K86" s="117" t="s">
        <v>259</v>
      </c>
      <c r="L86" s="47">
        <v>51409</v>
      </c>
      <c r="M86" s="222" t="s">
        <v>261</v>
      </c>
      <c r="N86" s="222" t="s">
        <v>238</v>
      </c>
      <c r="O86" s="30" t="s">
        <v>72</v>
      </c>
      <c r="P86" s="210" t="s">
        <v>21</v>
      </c>
    </row>
    <row r="87" spans="1:16" s="51" customFormat="1" ht="26.25">
      <c r="A87" s="23"/>
      <c r="B87" s="210" t="s">
        <v>83</v>
      </c>
      <c r="C87" s="210">
        <v>4540215</v>
      </c>
      <c r="D87" s="71" t="s">
        <v>71</v>
      </c>
      <c r="E87" s="43" t="s">
        <v>177</v>
      </c>
      <c r="F87" s="30"/>
      <c r="G87" s="70">
        <v>876</v>
      </c>
      <c r="H87" s="224" t="s">
        <v>125</v>
      </c>
      <c r="I87" s="47"/>
      <c r="J87" s="193" t="s">
        <v>258</v>
      </c>
      <c r="K87" s="117" t="s">
        <v>259</v>
      </c>
      <c r="L87" s="47">
        <v>191492</v>
      </c>
      <c r="M87" s="55" t="s">
        <v>63</v>
      </c>
      <c r="N87" s="56">
        <v>42125</v>
      </c>
      <c r="O87" s="30" t="s">
        <v>72</v>
      </c>
      <c r="P87" s="210" t="s">
        <v>21</v>
      </c>
    </row>
    <row r="88" spans="1:16" s="51" customFormat="1" ht="26.25">
      <c r="A88" s="23"/>
      <c r="B88" s="210" t="s">
        <v>83</v>
      </c>
      <c r="C88" s="210">
        <v>4540215</v>
      </c>
      <c r="D88" s="71" t="s">
        <v>71</v>
      </c>
      <c r="E88" s="43" t="s">
        <v>178</v>
      </c>
      <c r="F88" s="30"/>
      <c r="G88" s="70">
        <v>876</v>
      </c>
      <c r="H88" s="224" t="s">
        <v>125</v>
      </c>
      <c r="I88" s="47"/>
      <c r="J88" s="193" t="s">
        <v>258</v>
      </c>
      <c r="K88" s="117" t="s">
        <v>259</v>
      </c>
      <c r="L88" s="47">
        <v>316827</v>
      </c>
      <c r="M88" s="222" t="s">
        <v>261</v>
      </c>
      <c r="N88" s="222" t="s">
        <v>155</v>
      </c>
      <c r="O88" s="30" t="s">
        <v>72</v>
      </c>
      <c r="P88" s="210" t="s">
        <v>21</v>
      </c>
    </row>
    <row r="89" spans="1:16" s="51" customFormat="1" ht="27" thickBot="1">
      <c r="A89" s="202"/>
      <c r="B89" s="211" t="s">
        <v>83</v>
      </c>
      <c r="C89" s="211">
        <v>4540215</v>
      </c>
      <c r="D89" s="125" t="s">
        <v>71</v>
      </c>
      <c r="E89" s="132" t="s">
        <v>179</v>
      </c>
      <c r="F89" s="133"/>
      <c r="G89" s="229">
        <v>876</v>
      </c>
      <c r="H89" s="225" t="s">
        <v>125</v>
      </c>
      <c r="I89" s="148"/>
      <c r="J89" s="196" t="s">
        <v>258</v>
      </c>
      <c r="K89" s="156" t="s">
        <v>259</v>
      </c>
      <c r="L89" s="148">
        <v>1390535</v>
      </c>
      <c r="M89" s="130" t="s">
        <v>58</v>
      </c>
      <c r="N89" s="130" t="s">
        <v>70</v>
      </c>
      <c r="O89" s="133" t="s">
        <v>72</v>
      </c>
      <c r="P89" s="211" t="s">
        <v>21</v>
      </c>
    </row>
    <row r="90" spans="1:16" s="51" customFormat="1" ht="16.5" thickBot="1">
      <c r="A90" s="294" t="s">
        <v>65</v>
      </c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</row>
    <row r="91" spans="1:16" s="51" customFormat="1" ht="30.75" thickBot="1">
      <c r="A91" s="166">
        <v>51</v>
      </c>
      <c r="B91" s="75" t="s">
        <v>28</v>
      </c>
      <c r="C91" s="75">
        <v>2916414</v>
      </c>
      <c r="D91" s="78" t="s">
        <v>41</v>
      </c>
      <c r="E91" s="221" t="s">
        <v>180</v>
      </c>
      <c r="F91" s="78"/>
      <c r="G91" s="78">
        <v>796</v>
      </c>
      <c r="H91" s="184" t="s">
        <v>112</v>
      </c>
      <c r="I91" s="78">
        <v>20</v>
      </c>
      <c r="J91" s="80" t="s">
        <v>258</v>
      </c>
      <c r="K91" s="89" t="s">
        <v>259</v>
      </c>
      <c r="L91" s="94">
        <v>179400</v>
      </c>
      <c r="M91" s="87" t="s">
        <v>65</v>
      </c>
      <c r="N91" s="87" t="s">
        <v>261</v>
      </c>
      <c r="O91" s="135" t="s">
        <v>126</v>
      </c>
      <c r="P91" s="167" t="s">
        <v>21</v>
      </c>
    </row>
    <row r="92" spans="1:16" s="51" customFormat="1" ht="30.75" thickBot="1">
      <c r="A92" s="166">
        <v>52</v>
      </c>
      <c r="B92" s="167" t="s">
        <v>81</v>
      </c>
      <c r="C92" s="167">
        <v>7422000</v>
      </c>
      <c r="D92" s="78" t="s">
        <v>61</v>
      </c>
      <c r="E92" s="172" t="s">
        <v>181</v>
      </c>
      <c r="F92" s="81"/>
      <c r="G92" s="227">
        <v>876</v>
      </c>
      <c r="H92" s="228" t="s">
        <v>125</v>
      </c>
      <c r="I92" s="81" t="s">
        <v>22</v>
      </c>
      <c r="J92" s="80" t="s">
        <v>258</v>
      </c>
      <c r="K92" s="89" t="s">
        <v>259</v>
      </c>
      <c r="L92" s="94">
        <v>250000</v>
      </c>
      <c r="M92" s="87" t="s">
        <v>65</v>
      </c>
      <c r="N92" s="87" t="s">
        <v>65</v>
      </c>
      <c r="O92" s="135" t="s">
        <v>126</v>
      </c>
      <c r="P92" s="167" t="s">
        <v>21</v>
      </c>
    </row>
    <row r="93" spans="1:16" s="51" customFormat="1" ht="30.75" thickBot="1">
      <c r="A93" s="166">
        <v>53</v>
      </c>
      <c r="B93" s="167">
        <v>29</v>
      </c>
      <c r="C93" s="167">
        <v>2944148</v>
      </c>
      <c r="D93" s="78" t="s">
        <v>43</v>
      </c>
      <c r="E93" s="226" t="s">
        <v>90</v>
      </c>
      <c r="F93" s="78"/>
      <c r="G93" s="78">
        <v>796</v>
      </c>
      <c r="H93" s="78" t="s">
        <v>112</v>
      </c>
      <c r="I93" s="78">
        <v>100</v>
      </c>
      <c r="J93" s="80" t="s">
        <v>258</v>
      </c>
      <c r="K93" s="89" t="s">
        <v>259</v>
      </c>
      <c r="L93" s="94">
        <v>500000</v>
      </c>
      <c r="M93" s="87" t="s">
        <v>65</v>
      </c>
      <c r="N93" s="87" t="s">
        <v>65</v>
      </c>
      <c r="O93" s="135" t="s">
        <v>126</v>
      </c>
      <c r="P93" s="167" t="s">
        <v>21</v>
      </c>
    </row>
    <row r="94" spans="1:16" s="51" customFormat="1" ht="15.75" thickBot="1">
      <c r="A94" s="166">
        <v>54</v>
      </c>
      <c r="B94" s="167" t="s">
        <v>55</v>
      </c>
      <c r="C94" s="167">
        <v>4560533</v>
      </c>
      <c r="D94" s="78" t="s">
        <v>43</v>
      </c>
      <c r="E94" s="231" t="s">
        <v>51</v>
      </c>
      <c r="F94" s="81"/>
      <c r="G94" s="173">
        <v>876</v>
      </c>
      <c r="H94" s="232" t="s">
        <v>125</v>
      </c>
      <c r="I94" s="81" t="s">
        <v>22</v>
      </c>
      <c r="J94" s="80" t="s">
        <v>258</v>
      </c>
      <c r="K94" s="89" t="s">
        <v>259</v>
      </c>
      <c r="L94" s="94">
        <v>330000</v>
      </c>
      <c r="M94" s="87" t="s">
        <v>65</v>
      </c>
      <c r="N94" s="87" t="s">
        <v>70</v>
      </c>
      <c r="O94" s="135" t="s">
        <v>72</v>
      </c>
      <c r="P94" s="167" t="s">
        <v>21</v>
      </c>
    </row>
    <row r="95" spans="1:16" s="51" customFormat="1" ht="30.75" thickBot="1">
      <c r="A95" s="166">
        <v>55</v>
      </c>
      <c r="B95" s="167" t="s">
        <v>40</v>
      </c>
      <c r="C95" s="167">
        <v>6611000</v>
      </c>
      <c r="D95" s="98" t="s">
        <v>262</v>
      </c>
      <c r="E95" s="172" t="s">
        <v>182</v>
      </c>
      <c r="F95" s="78"/>
      <c r="G95" s="78">
        <v>876</v>
      </c>
      <c r="H95" s="78" t="s">
        <v>125</v>
      </c>
      <c r="I95" s="78" t="s">
        <v>22</v>
      </c>
      <c r="J95" s="80" t="s">
        <v>258</v>
      </c>
      <c r="K95" s="89" t="s">
        <v>259</v>
      </c>
      <c r="L95" s="94">
        <v>400000</v>
      </c>
      <c r="M95" s="87" t="s">
        <v>65</v>
      </c>
      <c r="N95" s="87" t="s">
        <v>263</v>
      </c>
      <c r="O95" s="135" t="s">
        <v>72</v>
      </c>
      <c r="P95" s="167" t="s">
        <v>21</v>
      </c>
    </row>
    <row r="96" spans="1:16" s="51" customFormat="1" ht="60.75" thickBot="1">
      <c r="A96" s="166">
        <v>56</v>
      </c>
      <c r="B96" s="80" t="s">
        <v>265</v>
      </c>
      <c r="C96" s="75">
        <v>4560521</v>
      </c>
      <c r="D96" s="75" t="s">
        <v>71</v>
      </c>
      <c r="E96" s="221" t="s">
        <v>183</v>
      </c>
      <c r="F96" s="88"/>
      <c r="G96" s="78">
        <v>876</v>
      </c>
      <c r="H96" s="78" t="s">
        <v>125</v>
      </c>
      <c r="I96" s="78" t="s">
        <v>22</v>
      </c>
      <c r="J96" s="80" t="s">
        <v>258</v>
      </c>
      <c r="K96" s="89" t="s">
        <v>259</v>
      </c>
      <c r="L96" s="94">
        <v>3009000</v>
      </c>
      <c r="M96" s="86" t="s">
        <v>65</v>
      </c>
      <c r="N96" s="87" t="s">
        <v>239</v>
      </c>
      <c r="O96" s="83" t="s">
        <v>264</v>
      </c>
      <c r="P96" s="167" t="s">
        <v>21</v>
      </c>
    </row>
    <row r="97" spans="1:16" s="51" customFormat="1" ht="45.75" thickBot="1">
      <c r="A97" s="166">
        <v>57</v>
      </c>
      <c r="B97" s="75" t="s">
        <v>207</v>
      </c>
      <c r="C97" s="75">
        <v>4560000</v>
      </c>
      <c r="D97" s="75" t="s">
        <v>71</v>
      </c>
      <c r="E97" s="85" t="s">
        <v>184</v>
      </c>
      <c r="F97" s="88"/>
      <c r="G97" s="78">
        <v>876</v>
      </c>
      <c r="H97" s="78" t="s">
        <v>125</v>
      </c>
      <c r="I97" s="94" t="s">
        <v>22</v>
      </c>
      <c r="J97" s="80" t="s">
        <v>258</v>
      </c>
      <c r="K97" s="89" t="s">
        <v>259</v>
      </c>
      <c r="L97" s="94">
        <v>31860000</v>
      </c>
      <c r="M97" s="86" t="s">
        <v>65</v>
      </c>
      <c r="N97" s="87" t="s">
        <v>64</v>
      </c>
      <c r="O97" s="213" t="s">
        <v>111</v>
      </c>
      <c r="P97" s="167" t="s">
        <v>21</v>
      </c>
    </row>
    <row r="98" spans="1:16" s="51" customFormat="1" ht="60">
      <c r="A98" s="144">
        <v>58</v>
      </c>
      <c r="B98" s="147" t="s">
        <v>245</v>
      </c>
      <c r="C98" s="149">
        <v>4540000</v>
      </c>
      <c r="D98" s="220" t="s">
        <v>71</v>
      </c>
      <c r="E98" s="233" t="s">
        <v>185</v>
      </c>
      <c r="F98" s="234"/>
      <c r="G98" s="108">
        <v>876</v>
      </c>
      <c r="H98" s="108" t="s">
        <v>125</v>
      </c>
      <c r="I98" s="230" t="s">
        <v>22</v>
      </c>
      <c r="J98" s="238" t="s">
        <v>258</v>
      </c>
      <c r="K98" s="239" t="s">
        <v>259</v>
      </c>
      <c r="L98" s="235">
        <f>SUM(L99:L100)</f>
        <v>851221</v>
      </c>
      <c r="M98" s="243" t="s">
        <v>65</v>
      </c>
      <c r="N98" s="243" t="s">
        <v>70</v>
      </c>
      <c r="O98" s="236" t="s">
        <v>72</v>
      </c>
      <c r="P98" s="145" t="s">
        <v>21</v>
      </c>
    </row>
    <row r="99" spans="1:16" s="51" customFormat="1">
      <c r="A99" s="23"/>
      <c r="B99" s="210" t="s">
        <v>83</v>
      </c>
      <c r="C99" s="210">
        <v>4540215</v>
      </c>
      <c r="D99" s="58" t="s">
        <v>71</v>
      </c>
      <c r="E99" s="52" t="s">
        <v>159</v>
      </c>
      <c r="F99" s="59"/>
      <c r="G99" s="159">
        <v>876</v>
      </c>
      <c r="H99" s="159" t="s">
        <v>125</v>
      </c>
      <c r="I99" s="48" t="s">
        <v>22</v>
      </c>
      <c r="J99" s="11" t="s">
        <v>258</v>
      </c>
      <c r="K99" s="195" t="s">
        <v>259</v>
      </c>
      <c r="L99" s="47">
        <v>601098</v>
      </c>
      <c r="M99" s="57" t="s">
        <v>65</v>
      </c>
      <c r="N99" s="57" t="s">
        <v>261</v>
      </c>
      <c r="O99" s="60" t="s">
        <v>72</v>
      </c>
      <c r="P99" s="18" t="s">
        <v>21</v>
      </c>
    </row>
    <row r="100" spans="1:16" s="51" customFormat="1" ht="27" thickBot="1">
      <c r="A100" s="202"/>
      <c r="B100" s="203" t="s">
        <v>266</v>
      </c>
      <c r="C100" s="203">
        <v>4560227</v>
      </c>
      <c r="D100" s="64" t="s">
        <v>71</v>
      </c>
      <c r="E100" s="132" t="s">
        <v>186</v>
      </c>
      <c r="F100" s="133"/>
      <c r="G100" s="184">
        <v>876</v>
      </c>
      <c r="H100" s="184" t="s">
        <v>125</v>
      </c>
      <c r="I100" s="148" t="s">
        <v>22</v>
      </c>
      <c r="J100" s="192" t="s">
        <v>258</v>
      </c>
      <c r="K100" s="164" t="s">
        <v>259</v>
      </c>
      <c r="L100" s="240">
        <v>250123</v>
      </c>
      <c r="M100" s="241" t="s">
        <v>65</v>
      </c>
      <c r="N100" s="130" t="s">
        <v>70</v>
      </c>
      <c r="O100" s="237" t="s">
        <v>72</v>
      </c>
      <c r="P100" s="203" t="s">
        <v>21</v>
      </c>
    </row>
    <row r="101" spans="1:16" s="51" customFormat="1" ht="30.75" thickBot="1">
      <c r="A101" s="166">
        <v>59</v>
      </c>
      <c r="B101" s="167" t="s">
        <v>85</v>
      </c>
      <c r="C101" s="167">
        <v>7111020</v>
      </c>
      <c r="D101" s="78" t="s">
        <v>45</v>
      </c>
      <c r="E101" s="217" t="s">
        <v>171</v>
      </c>
      <c r="F101" s="78"/>
      <c r="G101" s="78">
        <v>876</v>
      </c>
      <c r="H101" s="88" t="s">
        <v>125</v>
      </c>
      <c r="I101" s="242" t="s">
        <v>22</v>
      </c>
      <c r="J101" s="80" t="s">
        <v>258</v>
      </c>
      <c r="K101" s="89" t="s">
        <v>259</v>
      </c>
      <c r="L101" s="94">
        <v>650000</v>
      </c>
      <c r="M101" s="86" t="s">
        <v>65</v>
      </c>
      <c r="N101" s="87" t="s">
        <v>268</v>
      </c>
      <c r="O101" s="216" t="s">
        <v>170</v>
      </c>
      <c r="P101" s="167" t="s">
        <v>21</v>
      </c>
    </row>
    <row r="102" spans="1:16" s="51" customFormat="1" ht="30.75" thickBot="1">
      <c r="A102" s="166">
        <v>60</v>
      </c>
      <c r="B102" s="167" t="s">
        <v>85</v>
      </c>
      <c r="C102" s="167">
        <v>7111020</v>
      </c>
      <c r="D102" s="78" t="s">
        <v>45</v>
      </c>
      <c r="E102" s="217" t="s">
        <v>171</v>
      </c>
      <c r="F102" s="78"/>
      <c r="G102" s="78">
        <v>876</v>
      </c>
      <c r="H102" s="88" t="s">
        <v>125</v>
      </c>
      <c r="I102" s="242" t="s">
        <v>22</v>
      </c>
      <c r="J102" s="80" t="s">
        <v>258</v>
      </c>
      <c r="K102" s="89" t="s">
        <v>259</v>
      </c>
      <c r="L102" s="94">
        <v>650000</v>
      </c>
      <c r="M102" s="86" t="s">
        <v>267</v>
      </c>
      <c r="N102" s="87" t="s">
        <v>268</v>
      </c>
      <c r="O102" s="216" t="s">
        <v>170</v>
      </c>
      <c r="P102" s="167" t="s">
        <v>21</v>
      </c>
    </row>
    <row r="103" spans="1:16" s="51" customFormat="1" ht="16.5" thickBot="1">
      <c r="A103" s="294" t="s">
        <v>261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</row>
    <row r="104" spans="1:16" s="51" customFormat="1" ht="30.75" thickBot="1">
      <c r="A104" s="166">
        <v>61</v>
      </c>
      <c r="B104" s="244" t="s">
        <v>270</v>
      </c>
      <c r="C104" s="167">
        <v>1413010</v>
      </c>
      <c r="D104" s="78" t="s">
        <v>41</v>
      </c>
      <c r="E104" s="85" t="s">
        <v>187</v>
      </c>
      <c r="F104" s="78"/>
      <c r="G104" s="78">
        <v>168</v>
      </c>
      <c r="H104" s="78" t="s">
        <v>269</v>
      </c>
      <c r="I104" s="78">
        <v>210</v>
      </c>
      <c r="J104" s="80" t="s">
        <v>258</v>
      </c>
      <c r="K104" s="89" t="s">
        <v>259</v>
      </c>
      <c r="L104" s="94">
        <v>115500</v>
      </c>
      <c r="M104" s="87" t="s">
        <v>261</v>
      </c>
      <c r="N104" s="87" t="s">
        <v>241</v>
      </c>
      <c r="O104" s="135" t="s">
        <v>126</v>
      </c>
      <c r="P104" s="167" t="s">
        <v>21</v>
      </c>
    </row>
    <row r="105" spans="1:16" s="51" customFormat="1" ht="15.75" thickBot="1">
      <c r="A105" s="166">
        <v>62</v>
      </c>
      <c r="B105" s="245" t="s">
        <v>25</v>
      </c>
      <c r="C105" s="81">
        <v>2812111</v>
      </c>
      <c r="D105" s="78" t="s">
        <v>188</v>
      </c>
      <c r="E105" s="134" t="s">
        <v>189</v>
      </c>
      <c r="F105" s="78"/>
      <c r="G105" s="78">
        <v>796</v>
      </c>
      <c r="H105" s="78" t="s">
        <v>112</v>
      </c>
      <c r="I105" s="78">
        <v>200</v>
      </c>
      <c r="J105" s="80" t="s">
        <v>258</v>
      </c>
      <c r="K105" s="89" t="s">
        <v>259</v>
      </c>
      <c r="L105" s="97">
        <v>302400</v>
      </c>
      <c r="M105" s="87" t="s">
        <v>261</v>
      </c>
      <c r="N105" s="87" t="s">
        <v>70</v>
      </c>
      <c r="O105" s="135" t="s">
        <v>26</v>
      </c>
      <c r="P105" s="167" t="s">
        <v>21</v>
      </c>
    </row>
    <row r="106" spans="1:16" s="51" customFormat="1" ht="30.75" thickBot="1">
      <c r="A106" s="166">
        <v>63</v>
      </c>
      <c r="B106" s="80" t="s">
        <v>56</v>
      </c>
      <c r="C106" s="81">
        <v>2944148</v>
      </c>
      <c r="D106" s="78" t="s">
        <v>43</v>
      </c>
      <c r="E106" s="84" t="s">
        <v>31</v>
      </c>
      <c r="F106" s="78"/>
      <c r="G106" s="78">
        <v>796</v>
      </c>
      <c r="H106" s="78" t="s">
        <v>112</v>
      </c>
      <c r="I106" s="78">
        <v>300</v>
      </c>
      <c r="J106" s="80" t="s">
        <v>258</v>
      </c>
      <c r="K106" s="89" t="s">
        <v>259</v>
      </c>
      <c r="L106" s="94">
        <v>24000000</v>
      </c>
      <c r="M106" s="87" t="s">
        <v>261</v>
      </c>
      <c r="N106" s="87" t="s">
        <v>89</v>
      </c>
      <c r="O106" s="135" t="s">
        <v>105</v>
      </c>
      <c r="P106" s="167" t="s">
        <v>21</v>
      </c>
    </row>
    <row r="107" spans="1:16" s="51" customFormat="1" ht="60.75" thickBot="1">
      <c r="A107" s="166">
        <v>64</v>
      </c>
      <c r="B107" s="80" t="s">
        <v>265</v>
      </c>
      <c r="C107" s="75">
        <v>4560521</v>
      </c>
      <c r="D107" s="75" t="s">
        <v>71</v>
      </c>
      <c r="E107" s="85" t="s">
        <v>190</v>
      </c>
      <c r="F107" s="88"/>
      <c r="G107" s="78">
        <v>876</v>
      </c>
      <c r="H107" s="78" t="s">
        <v>125</v>
      </c>
      <c r="I107" s="78" t="s">
        <v>22</v>
      </c>
      <c r="J107" s="80" t="s">
        <v>258</v>
      </c>
      <c r="K107" s="89" t="s">
        <v>259</v>
      </c>
      <c r="L107" s="94">
        <v>3304000</v>
      </c>
      <c r="M107" s="86" t="s">
        <v>261</v>
      </c>
      <c r="N107" s="87" t="s">
        <v>239</v>
      </c>
      <c r="O107" s="83" t="s">
        <v>264</v>
      </c>
      <c r="P107" s="167" t="s">
        <v>21</v>
      </c>
    </row>
    <row r="108" spans="1:16" s="51" customFormat="1" ht="16.5" thickBot="1">
      <c r="A108" s="294" t="s">
        <v>58</v>
      </c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</row>
    <row r="109" spans="1:16" s="51" customFormat="1" ht="30.75" thickBot="1">
      <c r="A109" s="166">
        <v>65</v>
      </c>
      <c r="B109" s="167" t="s">
        <v>54</v>
      </c>
      <c r="C109" s="167">
        <v>5030000</v>
      </c>
      <c r="D109" s="78" t="s">
        <v>45</v>
      </c>
      <c r="E109" s="172" t="s">
        <v>162</v>
      </c>
      <c r="F109" s="78"/>
      <c r="G109" s="78">
        <v>796</v>
      </c>
      <c r="H109" s="78" t="s">
        <v>112</v>
      </c>
      <c r="I109" s="78" t="s">
        <v>22</v>
      </c>
      <c r="J109" s="80" t="s">
        <v>258</v>
      </c>
      <c r="K109" s="89" t="s">
        <v>259</v>
      </c>
      <c r="L109" s="246">
        <v>1450772.5</v>
      </c>
      <c r="M109" s="87" t="s">
        <v>58</v>
      </c>
      <c r="N109" s="87" t="s">
        <v>70</v>
      </c>
      <c r="O109" s="135" t="s">
        <v>105</v>
      </c>
      <c r="P109" s="167" t="s">
        <v>27</v>
      </c>
    </row>
    <row r="110" spans="1:16" s="51" customFormat="1" ht="30.75" thickBot="1">
      <c r="A110" s="166">
        <v>66</v>
      </c>
      <c r="B110" s="167" t="s">
        <v>271</v>
      </c>
      <c r="C110" s="167">
        <v>5239090</v>
      </c>
      <c r="D110" s="78" t="s">
        <v>41</v>
      </c>
      <c r="E110" s="172" t="s">
        <v>191</v>
      </c>
      <c r="F110" s="78"/>
      <c r="G110" s="78">
        <v>796</v>
      </c>
      <c r="H110" s="78" t="s">
        <v>112</v>
      </c>
      <c r="I110" s="78">
        <v>15</v>
      </c>
      <c r="J110" s="80" t="s">
        <v>258</v>
      </c>
      <c r="K110" s="89" t="s">
        <v>259</v>
      </c>
      <c r="L110" s="94">
        <v>133500</v>
      </c>
      <c r="M110" s="87" t="s">
        <v>58</v>
      </c>
      <c r="N110" s="87" t="s">
        <v>58</v>
      </c>
      <c r="O110" s="135" t="s">
        <v>126</v>
      </c>
      <c r="P110" s="167" t="s">
        <v>21</v>
      </c>
    </row>
    <row r="111" spans="1:16" s="51" customFormat="1" ht="30.75" thickBot="1">
      <c r="A111" s="166">
        <v>67</v>
      </c>
      <c r="B111" s="167" t="s">
        <v>271</v>
      </c>
      <c r="C111" s="167">
        <v>5239090</v>
      </c>
      <c r="D111" s="78" t="s">
        <v>41</v>
      </c>
      <c r="E111" s="221" t="s">
        <v>192</v>
      </c>
      <c r="F111" s="78"/>
      <c r="G111" s="78">
        <v>796</v>
      </c>
      <c r="H111" s="78" t="s">
        <v>112</v>
      </c>
      <c r="I111" s="78">
        <v>15</v>
      </c>
      <c r="J111" s="80" t="s">
        <v>258</v>
      </c>
      <c r="K111" s="89" t="s">
        <v>259</v>
      </c>
      <c r="L111" s="94">
        <v>180000</v>
      </c>
      <c r="M111" s="87" t="s">
        <v>58</v>
      </c>
      <c r="N111" s="87" t="s">
        <v>58</v>
      </c>
      <c r="O111" s="135" t="s">
        <v>126</v>
      </c>
      <c r="P111" s="167" t="s">
        <v>21</v>
      </c>
    </row>
    <row r="112" spans="1:16" s="51" customFormat="1" ht="30.75" thickBot="1">
      <c r="A112" s="166">
        <v>68</v>
      </c>
      <c r="B112" s="167" t="s">
        <v>87</v>
      </c>
      <c r="C112" s="167">
        <v>3313120</v>
      </c>
      <c r="D112" s="78" t="s">
        <v>109</v>
      </c>
      <c r="E112" s="172" t="s">
        <v>88</v>
      </c>
      <c r="F112" s="78"/>
      <c r="G112" s="78">
        <v>796</v>
      </c>
      <c r="H112" s="78" t="s">
        <v>112</v>
      </c>
      <c r="I112" s="78">
        <v>1950</v>
      </c>
      <c r="J112" s="80" t="s">
        <v>258</v>
      </c>
      <c r="K112" s="89" t="s">
        <v>259</v>
      </c>
      <c r="L112" s="94">
        <v>3705000</v>
      </c>
      <c r="M112" s="87" t="s">
        <v>58</v>
      </c>
      <c r="N112" s="87" t="s">
        <v>70</v>
      </c>
      <c r="O112" s="135" t="s">
        <v>105</v>
      </c>
      <c r="P112" s="167" t="s">
        <v>27</v>
      </c>
    </row>
    <row r="113" spans="1:16" s="51" customFormat="1" ht="30.75" thickBot="1">
      <c r="A113" s="174">
        <v>69</v>
      </c>
      <c r="B113" s="175" t="s">
        <v>87</v>
      </c>
      <c r="C113" s="175">
        <v>3313120</v>
      </c>
      <c r="D113" s="184" t="s">
        <v>109</v>
      </c>
      <c r="E113" s="247" t="s">
        <v>167</v>
      </c>
      <c r="F113" s="184"/>
      <c r="G113" s="184">
        <v>796</v>
      </c>
      <c r="H113" s="184" t="s">
        <v>112</v>
      </c>
      <c r="I113" s="184">
        <v>1060</v>
      </c>
      <c r="J113" s="192" t="s">
        <v>258</v>
      </c>
      <c r="K113" s="164" t="s">
        <v>259</v>
      </c>
      <c r="L113" s="248">
        <v>2120000</v>
      </c>
      <c r="M113" s="87" t="s">
        <v>58</v>
      </c>
      <c r="N113" s="180" t="s">
        <v>70</v>
      </c>
      <c r="O113" s="181" t="s">
        <v>105</v>
      </c>
      <c r="P113" s="175" t="s">
        <v>27</v>
      </c>
    </row>
    <row r="114" spans="1:16" s="51" customFormat="1" ht="49.5" customHeight="1" thickBot="1">
      <c r="A114" s="166">
        <v>70</v>
      </c>
      <c r="B114" s="78" t="s">
        <v>207</v>
      </c>
      <c r="C114" s="78">
        <v>4560000</v>
      </c>
      <c r="D114" s="78" t="s">
        <v>71</v>
      </c>
      <c r="E114" s="249" t="s">
        <v>273</v>
      </c>
      <c r="F114" s="88"/>
      <c r="G114" s="78">
        <v>876</v>
      </c>
      <c r="H114" s="88" t="s">
        <v>125</v>
      </c>
      <c r="I114" s="78" t="s">
        <v>22</v>
      </c>
      <c r="J114" s="80" t="s">
        <v>258</v>
      </c>
      <c r="K114" s="89" t="s">
        <v>259</v>
      </c>
      <c r="L114" s="94">
        <v>81277</v>
      </c>
      <c r="M114" s="87" t="s">
        <v>58</v>
      </c>
      <c r="N114" s="87" t="s">
        <v>241</v>
      </c>
      <c r="O114" s="83" t="s">
        <v>264</v>
      </c>
      <c r="P114" s="167" t="s">
        <v>21</v>
      </c>
    </row>
    <row r="115" spans="1:16" s="51" customFormat="1" ht="59.25" customHeight="1" thickBot="1">
      <c r="A115" s="166">
        <v>71</v>
      </c>
      <c r="B115" s="78" t="s">
        <v>207</v>
      </c>
      <c r="C115" s="78">
        <v>4560000</v>
      </c>
      <c r="D115" s="78" t="s">
        <v>71</v>
      </c>
      <c r="E115" s="249" t="s">
        <v>272</v>
      </c>
      <c r="F115" s="88"/>
      <c r="G115" s="78">
        <v>876</v>
      </c>
      <c r="H115" s="88" t="s">
        <v>125</v>
      </c>
      <c r="I115" s="78" t="s">
        <v>22</v>
      </c>
      <c r="J115" s="80" t="s">
        <v>258</v>
      </c>
      <c r="K115" s="89" t="s">
        <v>259</v>
      </c>
      <c r="L115" s="94">
        <v>1619740</v>
      </c>
      <c r="M115" s="180" t="s">
        <v>58</v>
      </c>
      <c r="N115" s="180" t="s">
        <v>70</v>
      </c>
      <c r="O115" s="250" t="s">
        <v>264</v>
      </c>
      <c r="P115" s="167" t="s">
        <v>21</v>
      </c>
    </row>
    <row r="116" spans="1:16" s="51" customFormat="1" ht="16.5" thickBot="1">
      <c r="A116" s="294" t="s">
        <v>241</v>
      </c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</row>
    <row r="117" spans="1:16" s="51" customFormat="1" ht="30.75" thickBot="1">
      <c r="A117" s="166">
        <v>72</v>
      </c>
      <c r="B117" s="167" t="s">
        <v>85</v>
      </c>
      <c r="C117" s="167">
        <v>7111020</v>
      </c>
      <c r="D117" s="78" t="s">
        <v>45</v>
      </c>
      <c r="E117" s="217" t="s">
        <v>193</v>
      </c>
      <c r="F117" s="78"/>
      <c r="G117" s="78">
        <v>876</v>
      </c>
      <c r="H117" s="88" t="s">
        <v>125</v>
      </c>
      <c r="I117" s="78" t="s">
        <v>22</v>
      </c>
      <c r="J117" s="80" t="s">
        <v>258</v>
      </c>
      <c r="K117" s="89" t="s">
        <v>259</v>
      </c>
      <c r="L117" s="94">
        <v>1100000</v>
      </c>
      <c r="M117" s="87" t="s">
        <v>241</v>
      </c>
      <c r="N117" s="87" t="s">
        <v>274</v>
      </c>
      <c r="O117" s="218" t="s">
        <v>72</v>
      </c>
      <c r="P117" s="167" t="s">
        <v>21</v>
      </c>
    </row>
    <row r="118" spans="1:16" s="51" customFormat="1" ht="30.75" thickBot="1">
      <c r="A118" s="166">
        <v>73</v>
      </c>
      <c r="B118" s="167" t="s">
        <v>85</v>
      </c>
      <c r="C118" s="167">
        <v>7111020</v>
      </c>
      <c r="D118" s="78" t="s">
        <v>45</v>
      </c>
      <c r="E118" s="136" t="s">
        <v>193</v>
      </c>
      <c r="F118" s="78"/>
      <c r="G118" s="78">
        <v>876</v>
      </c>
      <c r="H118" s="88" t="s">
        <v>125</v>
      </c>
      <c r="I118" s="78" t="s">
        <v>22</v>
      </c>
      <c r="J118" s="80" t="s">
        <v>258</v>
      </c>
      <c r="K118" s="89" t="s">
        <v>259</v>
      </c>
      <c r="L118" s="94">
        <v>1100000</v>
      </c>
      <c r="M118" s="87" t="s">
        <v>241</v>
      </c>
      <c r="N118" s="87" t="s">
        <v>274</v>
      </c>
      <c r="O118" s="218" t="s">
        <v>72</v>
      </c>
      <c r="P118" s="167" t="s">
        <v>21</v>
      </c>
    </row>
    <row r="119" spans="1:16" s="51" customFormat="1" ht="30.75" thickBot="1">
      <c r="A119" s="166">
        <v>74</v>
      </c>
      <c r="B119" s="167" t="s">
        <v>54</v>
      </c>
      <c r="C119" s="167">
        <v>5030000</v>
      </c>
      <c r="D119" s="78" t="s">
        <v>45</v>
      </c>
      <c r="E119" s="136" t="s">
        <v>194</v>
      </c>
      <c r="F119" s="78"/>
      <c r="G119" s="78">
        <v>796</v>
      </c>
      <c r="H119" s="78" t="s">
        <v>112</v>
      </c>
      <c r="I119" s="78" t="s">
        <v>22</v>
      </c>
      <c r="J119" s="80" t="s">
        <v>258</v>
      </c>
      <c r="K119" s="89" t="s">
        <v>259</v>
      </c>
      <c r="L119" s="94">
        <v>250000</v>
      </c>
      <c r="M119" s="87" t="s">
        <v>241</v>
      </c>
      <c r="N119" s="87" t="s">
        <v>274</v>
      </c>
      <c r="O119" s="186" t="s">
        <v>105</v>
      </c>
      <c r="P119" s="167" t="s">
        <v>27</v>
      </c>
    </row>
    <row r="120" spans="1:16" s="51" customFormat="1" ht="60.75" thickBot="1">
      <c r="A120" s="166">
        <v>75</v>
      </c>
      <c r="B120" s="80" t="s">
        <v>265</v>
      </c>
      <c r="C120" s="75">
        <v>4560521</v>
      </c>
      <c r="D120" s="75" t="s">
        <v>71</v>
      </c>
      <c r="E120" s="85" t="s">
        <v>195</v>
      </c>
      <c r="F120" s="88"/>
      <c r="G120" s="88">
        <v>876</v>
      </c>
      <c r="H120" s="88" t="s">
        <v>125</v>
      </c>
      <c r="I120" s="94" t="s">
        <v>22</v>
      </c>
      <c r="J120" s="80" t="s">
        <v>258</v>
      </c>
      <c r="K120" s="89" t="s">
        <v>259</v>
      </c>
      <c r="L120" s="94">
        <v>10004641</v>
      </c>
      <c r="M120" s="86" t="s">
        <v>241</v>
      </c>
      <c r="N120" s="87" t="s">
        <v>89</v>
      </c>
      <c r="O120" s="250" t="s">
        <v>264</v>
      </c>
      <c r="P120" s="167" t="s">
        <v>21</v>
      </c>
    </row>
    <row r="121" spans="1:16" s="51" customFormat="1" ht="16.5" thickBot="1">
      <c r="A121" s="294" t="s">
        <v>238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</row>
    <row r="122" spans="1:16" s="51" customFormat="1" ht="30.75" thickBot="1">
      <c r="A122" s="166">
        <v>76</v>
      </c>
      <c r="B122" s="75" t="s">
        <v>47</v>
      </c>
      <c r="C122" s="75">
        <v>7423000</v>
      </c>
      <c r="D122" s="75" t="s">
        <v>46</v>
      </c>
      <c r="E122" s="84" t="s">
        <v>48</v>
      </c>
      <c r="F122" s="75"/>
      <c r="G122" s="75"/>
      <c r="H122" s="75" t="s">
        <v>22</v>
      </c>
      <c r="I122" s="97" t="s">
        <v>22</v>
      </c>
      <c r="J122" s="80" t="s">
        <v>258</v>
      </c>
      <c r="K122" s="89" t="s">
        <v>259</v>
      </c>
      <c r="L122" s="97">
        <v>300000</v>
      </c>
      <c r="M122" s="87" t="s">
        <v>238</v>
      </c>
      <c r="N122" s="87" t="s">
        <v>64</v>
      </c>
      <c r="O122" s="135" t="s">
        <v>126</v>
      </c>
      <c r="P122" s="167" t="s">
        <v>21</v>
      </c>
    </row>
    <row r="123" spans="1:16" s="51" customFormat="1" ht="75.75" customHeight="1">
      <c r="A123" s="144">
        <v>77</v>
      </c>
      <c r="B123" s="147" t="s">
        <v>245</v>
      </c>
      <c r="C123" s="149">
        <v>4540000</v>
      </c>
      <c r="D123" s="35" t="s">
        <v>71</v>
      </c>
      <c r="E123" s="251" t="s">
        <v>196</v>
      </c>
      <c r="F123" s="252"/>
      <c r="G123" s="255">
        <v>796</v>
      </c>
      <c r="H123" s="254" t="s">
        <v>112</v>
      </c>
      <c r="I123" s="253" t="s">
        <v>22</v>
      </c>
      <c r="J123" s="163" t="s">
        <v>258</v>
      </c>
      <c r="K123" s="257" t="s">
        <v>259</v>
      </c>
      <c r="L123" s="235">
        <f>SUM(L124:L126)</f>
        <v>792396</v>
      </c>
      <c r="M123" s="243" t="s">
        <v>238</v>
      </c>
      <c r="N123" s="263" t="s">
        <v>70</v>
      </c>
      <c r="O123" s="234" t="s">
        <v>72</v>
      </c>
      <c r="P123" s="145" t="s">
        <v>21</v>
      </c>
    </row>
    <row r="124" spans="1:16" s="51" customFormat="1" ht="27.75" customHeight="1">
      <c r="A124" s="23"/>
      <c r="B124" s="210" t="s">
        <v>83</v>
      </c>
      <c r="C124" s="210">
        <v>4540215</v>
      </c>
      <c r="D124" s="104" t="s">
        <v>71</v>
      </c>
      <c r="E124" s="52" t="s">
        <v>197</v>
      </c>
      <c r="F124" s="59"/>
      <c r="G124" s="59">
        <v>796</v>
      </c>
      <c r="H124" s="59" t="s">
        <v>112</v>
      </c>
      <c r="I124" s="48"/>
      <c r="J124" s="11" t="s">
        <v>258</v>
      </c>
      <c r="K124" s="195" t="s">
        <v>259</v>
      </c>
      <c r="L124" s="48">
        <v>512124</v>
      </c>
      <c r="M124" s="49" t="s">
        <v>238</v>
      </c>
      <c r="N124" s="50" t="s">
        <v>70</v>
      </c>
      <c r="O124" s="59" t="s">
        <v>72</v>
      </c>
      <c r="P124" s="18" t="s">
        <v>21</v>
      </c>
    </row>
    <row r="125" spans="1:16" s="51" customFormat="1" ht="26.25">
      <c r="A125" s="23"/>
      <c r="B125" s="210" t="s">
        <v>83</v>
      </c>
      <c r="C125" s="210">
        <v>4540215</v>
      </c>
      <c r="D125" s="104" t="s">
        <v>71</v>
      </c>
      <c r="E125" s="52" t="s">
        <v>198</v>
      </c>
      <c r="F125" s="59"/>
      <c r="G125" s="59">
        <v>796</v>
      </c>
      <c r="H125" s="59" t="s">
        <v>112</v>
      </c>
      <c r="I125" s="59" t="s">
        <v>22</v>
      </c>
      <c r="J125" s="11" t="s">
        <v>258</v>
      </c>
      <c r="K125" s="195" t="s">
        <v>259</v>
      </c>
      <c r="L125" s="48">
        <v>70253</v>
      </c>
      <c r="M125" s="49" t="s">
        <v>238</v>
      </c>
      <c r="N125" s="50" t="s">
        <v>70</v>
      </c>
      <c r="O125" s="256" t="s">
        <v>72</v>
      </c>
      <c r="P125" s="18" t="s">
        <v>21</v>
      </c>
    </row>
    <row r="126" spans="1:16" s="51" customFormat="1" ht="27" thickBot="1">
      <c r="A126" s="202"/>
      <c r="B126" s="211" t="s">
        <v>84</v>
      </c>
      <c r="C126" s="211">
        <v>4540246</v>
      </c>
      <c r="D126" s="125" t="s">
        <v>71</v>
      </c>
      <c r="E126" s="132" t="s">
        <v>199</v>
      </c>
      <c r="F126" s="133"/>
      <c r="G126" s="133">
        <v>796</v>
      </c>
      <c r="H126" s="133" t="s">
        <v>112</v>
      </c>
      <c r="I126" s="133" t="s">
        <v>22</v>
      </c>
      <c r="J126" s="258" t="s">
        <v>258</v>
      </c>
      <c r="K126" s="259" t="s">
        <v>259</v>
      </c>
      <c r="L126" s="148">
        <v>210019</v>
      </c>
      <c r="M126" s="260" t="s">
        <v>238</v>
      </c>
      <c r="N126" s="261" t="s">
        <v>70</v>
      </c>
      <c r="O126" s="262" t="s">
        <v>72</v>
      </c>
      <c r="P126" s="203" t="s">
        <v>21</v>
      </c>
    </row>
    <row r="127" spans="1:16" s="51" customFormat="1" ht="16.5" thickBot="1">
      <c r="A127" s="294" t="s">
        <v>70</v>
      </c>
      <c r="B127" s="294"/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</row>
    <row r="128" spans="1:16" s="51" customFormat="1" ht="30.75" thickBot="1">
      <c r="A128" s="166">
        <v>78</v>
      </c>
      <c r="B128" s="167" t="s">
        <v>85</v>
      </c>
      <c r="C128" s="167">
        <v>7111020</v>
      </c>
      <c r="D128" s="78" t="s">
        <v>45</v>
      </c>
      <c r="E128" s="217" t="s">
        <v>200</v>
      </c>
      <c r="F128" s="78"/>
      <c r="G128" s="88">
        <v>876</v>
      </c>
      <c r="H128" s="88" t="s">
        <v>125</v>
      </c>
      <c r="I128" s="78" t="s">
        <v>22</v>
      </c>
      <c r="J128" s="80" t="s">
        <v>258</v>
      </c>
      <c r="K128" s="89" t="s">
        <v>259</v>
      </c>
      <c r="L128" s="94">
        <v>520000</v>
      </c>
      <c r="M128" s="87" t="s">
        <v>70</v>
      </c>
      <c r="N128" s="87" t="s">
        <v>275</v>
      </c>
      <c r="O128" s="264" t="s">
        <v>72</v>
      </c>
      <c r="P128" s="167" t="s">
        <v>21</v>
      </c>
    </row>
    <row r="129" spans="1:16" s="51" customFormat="1" ht="30.75" thickBot="1">
      <c r="A129" s="166">
        <v>79</v>
      </c>
      <c r="B129" s="167" t="s">
        <v>54</v>
      </c>
      <c r="C129" s="167">
        <v>5030000</v>
      </c>
      <c r="D129" s="78" t="s">
        <v>45</v>
      </c>
      <c r="E129" s="172" t="s">
        <v>162</v>
      </c>
      <c r="F129" s="78"/>
      <c r="G129" s="78">
        <v>796</v>
      </c>
      <c r="H129" s="78" t="s">
        <v>112</v>
      </c>
      <c r="I129" s="78" t="s">
        <v>22</v>
      </c>
      <c r="J129" s="80" t="s">
        <v>258</v>
      </c>
      <c r="K129" s="89" t="s">
        <v>259</v>
      </c>
      <c r="L129" s="90">
        <v>1232863</v>
      </c>
      <c r="M129" s="87" t="s">
        <v>70</v>
      </c>
      <c r="N129" s="87" t="s">
        <v>64</v>
      </c>
      <c r="O129" s="265" t="s">
        <v>105</v>
      </c>
      <c r="P129" s="167" t="s">
        <v>27</v>
      </c>
    </row>
    <row r="130" spans="1:16" s="51" customFormat="1" ht="67.5" customHeight="1" thickBot="1">
      <c r="A130" s="166">
        <v>80</v>
      </c>
      <c r="B130" s="75" t="s">
        <v>38</v>
      </c>
      <c r="C130" s="75">
        <v>8511000</v>
      </c>
      <c r="D130" s="75" t="s">
        <v>46</v>
      </c>
      <c r="E130" s="84" t="s">
        <v>39</v>
      </c>
      <c r="F130" s="165" t="s">
        <v>252</v>
      </c>
      <c r="G130" s="88">
        <v>876</v>
      </c>
      <c r="H130" s="88" t="s">
        <v>125</v>
      </c>
      <c r="I130" s="75" t="s">
        <v>22</v>
      </c>
      <c r="J130" s="80" t="s">
        <v>258</v>
      </c>
      <c r="K130" s="89" t="s">
        <v>259</v>
      </c>
      <c r="L130" s="97">
        <v>284750</v>
      </c>
      <c r="M130" s="87" t="s">
        <v>70</v>
      </c>
      <c r="N130" s="87" t="s">
        <v>102</v>
      </c>
      <c r="O130" s="266" t="s">
        <v>72</v>
      </c>
      <c r="P130" s="167" t="s">
        <v>21</v>
      </c>
    </row>
    <row r="131" spans="1:16" s="51" customFormat="1" ht="30.75" thickBot="1">
      <c r="A131" s="166">
        <v>81</v>
      </c>
      <c r="B131" s="167" t="s">
        <v>87</v>
      </c>
      <c r="C131" s="167">
        <v>3313120</v>
      </c>
      <c r="D131" s="78" t="s">
        <v>109</v>
      </c>
      <c r="E131" s="172" t="s">
        <v>88</v>
      </c>
      <c r="F131" s="78"/>
      <c r="G131" s="78">
        <v>796</v>
      </c>
      <c r="H131" s="78" t="s">
        <v>112</v>
      </c>
      <c r="I131" s="78">
        <v>1770</v>
      </c>
      <c r="J131" s="80" t="s">
        <v>258</v>
      </c>
      <c r="K131" s="89" t="s">
        <v>259</v>
      </c>
      <c r="L131" s="94">
        <v>3363000</v>
      </c>
      <c r="M131" s="86" t="s">
        <v>70</v>
      </c>
      <c r="N131" s="87" t="s">
        <v>64</v>
      </c>
      <c r="O131" s="265" t="s">
        <v>105</v>
      </c>
      <c r="P131" s="167" t="s">
        <v>27</v>
      </c>
    </row>
    <row r="132" spans="1:16" s="51" customFormat="1" ht="30.75" thickBot="1">
      <c r="A132" s="166">
        <v>82</v>
      </c>
      <c r="B132" s="167" t="s">
        <v>87</v>
      </c>
      <c r="C132" s="167">
        <v>3313120</v>
      </c>
      <c r="D132" s="78" t="s">
        <v>109</v>
      </c>
      <c r="E132" s="85" t="s">
        <v>167</v>
      </c>
      <c r="F132" s="78"/>
      <c r="G132" s="78">
        <v>796</v>
      </c>
      <c r="H132" s="78" t="s">
        <v>112</v>
      </c>
      <c r="I132" s="78">
        <v>1080</v>
      </c>
      <c r="J132" s="80" t="s">
        <v>258</v>
      </c>
      <c r="K132" s="89" t="s">
        <v>259</v>
      </c>
      <c r="L132" s="94">
        <v>2160000</v>
      </c>
      <c r="M132" s="86" t="s">
        <v>70</v>
      </c>
      <c r="N132" s="87" t="s">
        <v>64</v>
      </c>
      <c r="O132" s="135" t="s">
        <v>105</v>
      </c>
      <c r="P132" s="167" t="s">
        <v>27</v>
      </c>
    </row>
    <row r="133" spans="1:16" s="51" customFormat="1" ht="39.75" customHeight="1" thickBot="1">
      <c r="A133" s="166">
        <v>83</v>
      </c>
      <c r="B133" s="75" t="s">
        <v>49</v>
      </c>
      <c r="C133" s="75">
        <v>7421000</v>
      </c>
      <c r="D133" s="78" t="s">
        <v>43</v>
      </c>
      <c r="E133" s="84" t="s">
        <v>69</v>
      </c>
      <c r="F133" s="81"/>
      <c r="G133" s="88">
        <v>876</v>
      </c>
      <c r="H133" s="88" t="s">
        <v>125</v>
      </c>
      <c r="I133" s="81" t="s">
        <v>22</v>
      </c>
      <c r="J133" s="80" t="s">
        <v>258</v>
      </c>
      <c r="K133" s="89" t="s">
        <v>259</v>
      </c>
      <c r="L133" s="94">
        <v>147000</v>
      </c>
      <c r="M133" s="87" t="s">
        <v>70</v>
      </c>
      <c r="N133" s="87" t="s">
        <v>89</v>
      </c>
      <c r="O133" s="83" t="s">
        <v>264</v>
      </c>
      <c r="P133" s="167" t="s">
        <v>21</v>
      </c>
    </row>
    <row r="134" spans="1:16" s="51" customFormat="1" ht="16.5" thickBot="1">
      <c r="A134" s="294" t="s">
        <v>89</v>
      </c>
      <c r="B134" s="294"/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</row>
    <row r="135" spans="1:16" s="51" customFormat="1" ht="30.75" thickBot="1">
      <c r="A135" s="166">
        <v>84</v>
      </c>
      <c r="B135" s="167" t="s">
        <v>85</v>
      </c>
      <c r="C135" s="167">
        <v>7111020</v>
      </c>
      <c r="D135" s="78" t="s">
        <v>45</v>
      </c>
      <c r="E135" s="136" t="s">
        <v>201</v>
      </c>
      <c r="F135" s="78"/>
      <c r="G135" s="88">
        <v>876</v>
      </c>
      <c r="H135" s="88" t="s">
        <v>125</v>
      </c>
      <c r="I135" s="78" t="s">
        <v>22</v>
      </c>
      <c r="J135" s="80" t="s">
        <v>258</v>
      </c>
      <c r="K135" s="89" t="s">
        <v>259</v>
      </c>
      <c r="L135" s="94">
        <v>1350000</v>
      </c>
      <c r="M135" s="87" t="s">
        <v>89</v>
      </c>
      <c r="N135" s="87" t="s">
        <v>276</v>
      </c>
      <c r="O135" s="135" t="s">
        <v>72</v>
      </c>
      <c r="P135" s="167" t="s">
        <v>21</v>
      </c>
    </row>
    <row r="136" spans="1:16" s="51" customFormat="1" ht="54.75" customHeight="1" thickBot="1">
      <c r="A136" s="166">
        <v>85</v>
      </c>
      <c r="B136" s="75" t="s">
        <v>49</v>
      </c>
      <c r="C136" s="75">
        <v>7421000</v>
      </c>
      <c r="D136" s="78" t="s">
        <v>43</v>
      </c>
      <c r="E136" s="84" t="s">
        <v>50</v>
      </c>
      <c r="F136" s="81"/>
      <c r="G136" s="88">
        <v>877</v>
      </c>
      <c r="H136" s="88" t="s">
        <v>125</v>
      </c>
      <c r="I136" s="81" t="s">
        <v>22</v>
      </c>
      <c r="J136" s="80" t="s">
        <v>258</v>
      </c>
      <c r="K136" s="89" t="s">
        <v>259</v>
      </c>
      <c r="L136" s="94">
        <v>160000</v>
      </c>
      <c r="M136" s="87" t="s">
        <v>89</v>
      </c>
      <c r="N136" s="87" t="s">
        <v>239</v>
      </c>
      <c r="O136" s="83" t="s">
        <v>264</v>
      </c>
      <c r="P136" s="167" t="s">
        <v>21</v>
      </c>
    </row>
    <row r="137" spans="1:16" s="51" customFormat="1" ht="60.75" thickBot="1">
      <c r="A137" s="166">
        <v>86</v>
      </c>
      <c r="B137" s="75" t="s">
        <v>245</v>
      </c>
      <c r="C137" s="81">
        <v>4540000</v>
      </c>
      <c r="D137" s="78" t="s">
        <v>71</v>
      </c>
      <c r="E137" s="85" t="s">
        <v>202</v>
      </c>
      <c r="F137" s="186"/>
      <c r="G137" s="88">
        <v>878</v>
      </c>
      <c r="H137" s="88" t="s">
        <v>125</v>
      </c>
      <c r="I137" s="267" t="s">
        <v>22</v>
      </c>
      <c r="J137" s="86" t="s">
        <v>19</v>
      </c>
      <c r="K137" s="89" t="s">
        <v>20</v>
      </c>
      <c r="L137" s="94">
        <v>406788</v>
      </c>
      <c r="M137" s="86" t="s">
        <v>89</v>
      </c>
      <c r="N137" s="87" t="s">
        <v>239</v>
      </c>
      <c r="O137" s="88" t="s">
        <v>72</v>
      </c>
      <c r="P137" s="167" t="s">
        <v>21</v>
      </c>
    </row>
    <row r="138" spans="1:16" s="51" customFormat="1" ht="15.75" customHeight="1" thickBot="1">
      <c r="A138" s="294" t="s">
        <v>239</v>
      </c>
      <c r="B138" s="294"/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</row>
    <row r="139" spans="1:16" s="51" customFormat="1" ht="30.75" thickBot="1">
      <c r="A139" s="166">
        <v>87</v>
      </c>
      <c r="B139" s="167" t="s">
        <v>85</v>
      </c>
      <c r="C139" s="167">
        <v>7111020</v>
      </c>
      <c r="D139" s="78" t="s">
        <v>45</v>
      </c>
      <c r="E139" s="136" t="s">
        <v>203</v>
      </c>
      <c r="F139" s="78"/>
      <c r="G139" s="88">
        <v>879</v>
      </c>
      <c r="H139" s="88" t="s">
        <v>125</v>
      </c>
      <c r="I139" s="78" t="s">
        <v>22</v>
      </c>
      <c r="J139" s="80" t="s">
        <v>258</v>
      </c>
      <c r="K139" s="89" t="s">
        <v>259</v>
      </c>
      <c r="L139" s="94">
        <v>520000</v>
      </c>
      <c r="M139" s="87" t="s">
        <v>239</v>
      </c>
      <c r="N139" s="87" t="s">
        <v>277</v>
      </c>
      <c r="O139" s="88" t="s">
        <v>72</v>
      </c>
      <c r="P139" s="167" t="s">
        <v>21</v>
      </c>
    </row>
    <row r="140" spans="1:16" s="51" customFormat="1" ht="60.75" thickBot="1">
      <c r="A140" s="278">
        <v>88</v>
      </c>
      <c r="B140" s="78" t="s">
        <v>288</v>
      </c>
      <c r="C140" s="78">
        <v>2210000</v>
      </c>
      <c r="D140" s="186" t="s">
        <v>66</v>
      </c>
      <c r="E140" s="85" t="s">
        <v>286</v>
      </c>
      <c r="F140" s="279"/>
      <c r="G140" s="78">
        <v>797</v>
      </c>
      <c r="H140" s="78" t="s">
        <v>112</v>
      </c>
      <c r="I140" s="78" t="s">
        <v>22</v>
      </c>
      <c r="J140" s="80" t="s">
        <v>258</v>
      </c>
      <c r="K140" s="89" t="s">
        <v>259</v>
      </c>
      <c r="L140" s="94">
        <v>630000</v>
      </c>
      <c r="M140" s="87" t="s">
        <v>239</v>
      </c>
      <c r="N140" s="87" t="s">
        <v>64</v>
      </c>
      <c r="O140" s="78" t="s">
        <v>287</v>
      </c>
      <c r="P140" s="78" t="s">
        <v>27</v>
      </c>
    </row>
    <row r="141" spans="1:16" s="51" customFormat="1" ht="16.5" thickBot="1">
      <c r="A141" s="294" t="s">
        <v>64</v>
      </c>
      <c r="B141" s="294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</row>
    <row r="142" spans="1:16" s="51" customFormat="1" ht="30.75" thickBot="1">
      <c r="A142" s="174">
        <v>89</v>
      </c>
      <c r="B142" s="176" t="s">
        <v>36</v>
      </c>
      <c r="C142" s="176">
        <v>1543000</v>
      </c>
      <c r="D142" s="184" t="s">
        <v>60</v>
      </c>
      <c r="E142" s="277" t="s">
        <v>37</v>
      </c>
      <c r="F142" s="184"/>
      <c r="G142" s="184">
        <v>796</v>
      </c>
      <c r="H142" s="184" t="s">
        <v>112</v>
      </c>
      <c r="I142" s="184">
        <v>400</v>
      </c>
      <c r="J142" s="192" t="s">
        <v>258</v>
      </c>
      <c r="K142" s="164" t="s">
        <v>259</v>
      </c>
      <c r="L142" s="248">
        <v>264000</v>
      </c>
      <c r="M142" s="180" t="s">
        <v>64</v>
      </c>
      <c r="N142" s="180" t="s">
        <v>64</v>
      </c>
      <c r="O142" s="181" t="s">
        <v>126</v>
      </c>
      <c r="P142" s="175" t="s">
        <v>21</v>
      </c>
    </row>
    <row r="146" spans="2:9" ht="17.25">
      <c r="B146" s="19" t="s">
        <v>96</v>
      </c>
      <c r="C146" s="5"/>
      <c r="D146" s="5"/>
      <c r="E146" s="13"/>
      <c r="G146" s="6"/>
      <c r="H146" s="6"/>
    </row>
    <row r="147" spans="2:9" ht="17.25">
      <c r="B147" s="285" t="s">
        <v>99</v>
      </c>
      <c r="C147" s="285"/>
      <c r="D147" s="285"/>
      <c r="E147" s="285"/>
      <c r="F147" s="2" t="s">
        <v>97</v>
      </c>
      <c r="G147" s="6" t="s">
        <v>98</v>
      </c>
      <c r="H147" s="6"/>
    </row>
    <row r="150" spans="2:9" ht="3" hidden="1" customHeight="1"/>
    <row r="151" spans="2:9" ht="17.25" hidden="1">
      <c r="B151" s="19"/>
      <c r="C151" s="5"/>
      <c r="D151" s="5"/>
      <c r="E151" s="13"/>
      <c r="G151" s="6"/>
      <c r="H151" s="6"/>
      <c r="I151" s="6"/>
    </row>
    <row r="152" spans="2:9" hidden="1"/>
    <row r="153" spans="2:9" hidden="1"/>
    <row r="154" spans="2:9" hidden="1"/>
    <row r="155" spans="2:9" hidden="1"/>
  </sheetData>
  <autoFilter ref="B14:P142">
    <filterColumn colId="2"/>
    <filterColumn colId="5"/>
    <filterColumn colId="8"/>
    <filterColumn colId="11"/>
    <filterColumn colId="13"/>
  </autoFilter>
  <mergeCells count="27">
    <mergeCell ref="A141:P141"/>
    <mergeCell ref="A116:P116"/>
    <mergeCell ref="A121:P121"/>
    <mergeCell ref="A127:P127"/>
    <mergeCell ref="A134:P134"/>
    <mergeCell ref="A138:P138"/>
    <mergeCell ref="A48:P48"/>
    <mergeCell ref="A68:P68"/>
    <mergeCell ref="A90:P90"/>
    <mergeCell ref="A103:P103"/>
    <mergeCell ref="A108:P108"/>
    <mergeCell ref="B147:E147"/>
    <mergeCell ref="G12:P12"/>
    <mergeCell ref="A12:A14"/>
    <mergeCell ref="B12:B14"/>
    <mergeCell ref="C12:C14"/>
    <mergeCell ref="E12:E14"/>
    <mergeCell ref="F12:F14"/>
    <mergeCell ref="D12:D14"/>
    <mergeCell ref="G13:H13"/>
    <mergeCell ref="I13:I14"/>
    <mergeCell ref="J13:K13"/>
    <mergeCell ref="L13:L14"/>
    <mergeCell ref="M13:N13"/>
    <mergeCell ref="O13:O14"/>
    <mergeCell ref="P13:P14"/>
    <mergeCell ref="A16:P16"/>
  </mergeCells>
  <pageMargins left="0.39370078740157483" right="0" top="0.39370078740157483" bottom="0.39370078740157483" header="0.31496062992125984" footer="0.31496062992125984"/>
  <pageSetup paperSize="9" scale="50" orientation="landscape" r:id="rId1"/>
  <colBreaks count="1" manualBreakCount="1">
    <brk id="16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2015-01-13T06:46:13Z</cp:lastPrinted>
  <dcterms:created xsi:type="dcterms:W3CDTF">2012-09-26T08:26:41Z</dcterms:created>
  <dcterms:modified xsi:type="dcterms:W3CDTF">2015-02-09T08:28:44Z</dcterms:modified>
</cp:coreProperties>
</file>